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5" yWindow="915" windowWidth="15480" windowHeight="11415" tabRatio="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Sheet1!$A$1:$L$324</definedName>
    <definedName name="Z_4FB8C755_9528_4453_9812_9997A7EB2443_.wvu.Cols" localSheetId="0" hidden="1">Sheet1!$K:$M,Sheet1!$Q:$R</definedName>
    <definedName name="Z_4FB8C755_9528_4453_9812_9997A7EB2443_.wvu.FilterData" localSheetId="0" hidden="1">Sheet1!$A$1:$L$324</definedName>
    <definedName name="Z_80EF10A5_2678_4C1D_86E7_17DD39078A9A_.wvu.Cols" localSheetId="0" hidden="1">Sheet1!$C:$C,Sheet1!$K:$M,Sheet1!$Q:$R</definedName>
  </definedNames>
  <calcPr calcId="145621" fullCalcOnLoad="1"/>
  <customWorkbookViews>
    <customWorkbookView name="Authorised User - Personal View" guid="{80EF10A5-2678-4C1D-86E7-17DD39078A9A}" mergeInterval="0" personalView="1" maximized="1" windowWidth="1012" windowHeight="523" tabRatio="285" activeSheetId="1"/>
    <customWorkbookView name="John L Thomson - Personal View" guid="{4FB8C755-9528-4453-9812-9997A7EB2443}" mergeInterval="0" personalView="1" maximized="1" xWindow="1" yWindow="1" windowWidth="1382" windowHeight="759" tabRatio="285" activeSheetId="1"/>
  </customWorkbookViews>
</workbook>
</file>

<file path=xl/calcChain.xml><?xml version="1.0" encoding="utf-8"?>
<calcChain xmlns="http://schemas.openxmlformats.org/spreadsheetml/2006/main">
  <c r="I358" i="1"/>
  <c r="J358"/>
  <c r="K358"/>
  <c r="M358"/>
  <c r="O358"/>
  <c r="N352"/>
  <c r="N348"/>
  <c r="N349"/>
  <c r="N350"/>
  <c r="N351"/>
  <c r="Q352"/>
  <c r="R352"/>
  <c r="S352"/>
  <c r="T352"/>
  <c r="U352"/>
  <c r="V352"/>
  <c r="W352"/>
  <c r="Q353"/>
  <c r="R353"/>
  <c r="S353"/>
  <c r="T353"/>
  <c r="U353"/>
  <c r="V353"/>
  <c r="W353"/>
  <c r="P356"/>
  <c r="O356"/>
  <c r="J356"/>
  <c r="I356"/>
  <c r="F354"/>
  <c r="E354"/>
  <c r="D354"/>
  <c r="P358"/>
  <c r="N4"/>
  <c r="N5"/>
  <c r="N7"/>
  <c r="N9"/>
  <c r="N11"/>
  <c r="M356"/>
  <c r="R120"/>
  <c r="K351"/>
  <c r="L351"/>
  <c r="U351"/>
  <c r="Q351"/>
  <c r="R351"/>
  <c r="S351"/>
  <c r="K350"/>
  <c r="L350"/>
  <c r="Q350"/>
  <c r="R350"/>
  <c r="S350"/>
  <c r="K349"/>
  <c r="L349"/>
  <c r="Q349"/>
  <c r="R349"/>
  <c r="S349"/>
  <c r="V349"/>
  <c r="D1"/>
  <c r="K325"/>
  <c r="L325"/>
  <c r="Q325"/>
  <c r="R325"/>
  <c r="S325"/>
  <c r="V325"/>
  <c r="K326"/>
  <c r="L326"/>
  <c r="N326"/>
  <c r="U326"/>
  <c r="Q326"/>
  <c r="R326"/>
  <c r="S326"/>
  <c r="V326"/>
  <c r="K327"/>
  <c r="L327"/>
  <c r="Q327"/>
  <c r="R327"/>
  <c r="K328"/>
  <c r="L328"/>
  <c r="Q328"/>
  <c r="R328"/>
  <c r="S328"/>
  <c r="V328"/>
  <c r="K329"/>
  <c r="L329"/>
  <c r="N329"/>
  <c r="U329"/>
  <c r="Q329"/>
  <c r="R329"/>
  <c r="S329"/>
  <c r="V329"/>
  <c r="K330"/>
  <c r="L330"/>
  <c r="N330"/>
  <c r="U330"/>
  <c r="Q330"/>
  <c r="R330"/>
  <c r="S330"/>
  <c r="V330"/>
  <c r="K331"/>
  <c r="L331"/>
  <c r="Q331"/>
  <c r="R331"/>
  <c r="S331"/>
  <c r="V331"/>
  <c r="K332"/>
  <c r="L332"/>
  <c r="Q332"/>
  <c r="R332"/>
  <c r="S332"/>
  <c r="V332"/>
  <c r="K333"/>
  <c r="L333"/>
  <c r="Q333"/>
  <c r="R333"/>
  <c r="S333"/>
  <c r="V333"/>
  <c r="K334"/>
  <c r="L334"/>
  <c r="Q334"/>
  <c r="R334"/>
  <c r="K335"/>
  <c r="L335"/>
  <c r="Q335"/>
  <c r="R335"/>
  <c r="S335"/>
  <c r="V335"/>
  <c r="K336"/>
  <c r="L336"/>
  <c r="Q336"/>
  <c r="R336"/>
  <c r="K337"/>
  <c r="L337"/>
  <c r="Q337"/>
  <c r="R337"/>
  <c r="S337"/>
  <c r="V337"/>
  <c r="K338"/>
  <c r="L338"/>
  <c r="N338"/>
  <c r="U338"/>
  <c r="Q338"/>
  <c r="R338"/>
  <c r="S338"/>
  <c r="V338"/>
  <c r="K339"/>
  <c r="L339"/>
  <c r="N339"/>
  <c r="U339"/>
  <c r="Q339"/>
  <c r="R339"/>
  <c r="S339"/>
  <c r="V339"/>
  <c r="K340"/>
  <c r="L340"/>
  <c r="Q340"/>
  <c r="R340"/>
  <c r="S340"/>
  <c r="V340"/>
  <c r="K341"/>
  <c r="L341"/>
  <c r="N341"/>
  <c r="U341"/>
  <c r="Q341"/>
  <c r="R341"/>
  <c r="S341"/>
  <c r="V341"/>
  <c r="K342"/>
  <c r="L342"/>
  <c r="Q342"/>
  <c r="R342"/>
  <c r="S342"/>
  <c r="V342"/>
  <c r="K343"/>
  <c r="L343"/>
  <c r="N343"/>
  <c r="U343"/>
  <c r="Q343"/>
  <c r="R343"/>
  <c r="S343"/>
  <c r="V343"/>
  <c r="K344"/>
  <c r="L344"/>
  <c r="N344"/>
  <c r="U344"/>
  <c r="Q344"/>
  <c r="R344"/>
  <c r="S344"/>
  <c r="V344"/>
  <c r="K345"/>
  <c r="L345"/>
  <c r="Q345"/>
  <c r="R345"/>
  <c r="S345"/>
  <c r="V345"/>
  <c r="K346"/>
  <c r="L346"/>
  <c r="Q346"/>
  <c r="R346"/>
  <c r="S346"/>
  <c r="V346"/>
  <c r="K347"/>
  <c r="L347"/>
  <c r="N347"/>
  <c r="U347"/>
  <c r="Q347"/>
  <c r="R347"/>
  <c r="S347"/>
  <c r="V347"/>
  <c r="K348"/>
  <c r="L348"/>
  <c r="U348"/>
  <c r="Q348"/>
  <c r="R348"/>
  <c r="S348"/>
  <c r="V348"/>
  <c r="K2"/>
  <c r="L2"/>
  <c r="Q2"/>
  <c r="R2"/>
  <c r="K3"/>
  <c r="L3"/>
  <c r="N3"/>
  <c r="Q3"/>
  <c r="R3"/>
  <c r="S3"/>
  <c r="V3"/>
  <c r="K4"/>
  <c r="L4"/>
  <c r="Q4"/>
  <c r="R4"/>
  <c r="K5"/>
  <c r="L5"/>
  <c r="Q5"/>
  <c r="R5"/>
  <c r="K6"/>
  <c r="L6"/>
  <c r="N6"/>
  <c r="Q6"/>
  <c r="R6"/>
  <c r="S6"/>
  <c r="V6"/>
  <c r="K7"/>
  <c r="L7"/>
  <c r="Q7"/>
  <c r="R7"/>
  <c r="K8"/>
  <c r="L8"/>
  <c r="N8"/>
  <c r="Q8"/>
  <c r="R8"/>
  <c r="K9"/>
  <c r="L9"/>
  <c r="Q9"/>
  <c r="R9"/>
  <c r="S9"/>
  <c r="V9"/>
  <c r="K10"/>
  <c r="L10"/>
  <c r="Q10"/>
  <c r="R10"/>
  <c r="S10"/>
  <c r="V10"/>
  <c r="K11"/>
  <c r="L11"/>
  <c r="Q11"/>
  <c r="R11"/>
  <c r="S11"/>
  <c r="V11"/>
  <c r="K12"/>
  <c r="L12"/>
  <c r="Q12"/>
  <c r="R12"/>
  <c r="K13"/>
  <c r="L13"/>
  <c r="Q13"/>
  <c r="R13"/>
  <c r="K14"/>
  <c r="L14"/>
  <c r="Q14"/>
  <c r="R14"/>
  <c r="S14"/>
  <c r="V14"/>
  <c r="K15"/>
  <c r="L15"/>
  <c r="N15"/>
  <c r="U15"/>
  <c r="Q15"/>
  <c r="R15"/>
  <c r="S15"/>
  <c r="V15"/>
  <c r="K16"/>
  <c r="L16"/>
  <c r="N16"/>
  <c r="Q16"/>
  <c r="R16"/>
  <c r="S16"/>
  <c r="V16"/>
  <c r="K17"/>
  <c r="L17"/>
  <c r="Q17"/>
  <c r="R17"/>
  <c r="K18"/>
  <c r="L18"/>
  <c r="Q18"/>
  <c r="R18"/>
  <c r="S18"/>
  <c r="V18"/>
  <c r="K19"/>
  <c r="L19"/>
  <c r="N19"/>
  <c r="Q19"/>
  <c r="R19"/>
  <c r="S19"/>
  <c r="V19"/>
  <c r="K20"/>
  <c r="L20"/>
  <c r="N20"/>
  <c r="U20"/>
  <c r="Q20"/>
  <c r="R20"/>
  <c r="K21"/>
  <c r="L21"/>
  <c r="Q21"/>
  <c r="R21"/>
  <c r="S21"/>
  <c r="V21"/>
  <c r="K22"/>
  <c r="L22"/>
  <c r="N22"/>
  <c r="U22"/>
  <c r="Q22"/>
  <c r="R22"/>
  <c r="K23"/>
  <c r="L23"/>
  <c r="Q23"/>
  <c r="R23"/>
  <c r="K24"/>
  <c r="L24"/>
  <c r="Q24"/>
  <c r="R24"/>
  <c r="S24"/>
  <c r="V24"/>
  <c r="K25"/>
  <c r="L25"/>
  <c r="Q25"/>
  <c r="R25"/>
  <c r="K26"/>
  <c r="L26"/>
  <c r="Q26"/>
  <c r="R26"/>
  <c r="K27"/>
  <c r="L27"/>
  <c r="Q27"/>
  <c r="R27"/>
  <c r="K28"/>
  <c r="L28"/>
  <c r="Q28"/>
  <c r="R28"/>
  <c r="K29"/>
  <c r="L29"/>
  <c r="Q29"/>
  <c r="R29"/>
  <c r="S29"/>
  <c r="V29"/>
  <c r="K30"/>
  <c r="L30"/>
  <c r="Q30"/>
  <c r="R30"/>
  <c r="K31"/>
  <c r="L31"/>
  <c r="Q31"/>
  <c r="R31"/>
  <c r="K32"/>
  <c r="L32"/>
  <c r="Q32"/>
  <c r="R32"/>
  <c r="K33"/>
  <c r="L33"/>
  <c r="Q33"/>
  <c r="R33"/>
  <c r="K34"/>
  <c r="L34"/>
  <c r="Q34"/>
  <c r="R34"/>
  <c r="K35"/>
  <c r="L35"/>
  <c r="Q35"/>
  <c r="R35"/>
  <c r="K36"/>
  <c r="L36"/>
  <c r="Q36"/>
  <c r="R36"/>
  <c r="K37"/>
  <c r="L37"/>
  <c r="Q37"/>
  <c r="R37"/>
  <c r="K38"/>
  <c r="L38"/>
  <c r="Q38"/>
  <c r="R38"/>
  <c r="S38"/>
  <c r="V38"/>
  <c r="K39"/>
  <c r="L39"/>
  <c r="Q39"/>
  <c r="R39"/>
  <c r="K40"/>
  <c r="L40"/>
  <c r="Q40"/>
  <c r="R40"/>
  <c r="K41"/>
  <c r="L41"/>
  <c r="Q41"/>
  <c r="R41"/>
  <c r="S41"/>
  <c r="V41"/>
  <c r="K42"/>
  <c r="L42"/>
  <c r="N42"/>
  <c r="U42"/>
  <c r="Q42"/>
  <c r="R42"/>
  <c r="K43"/>
  <c r="L43"/>
  <c r="Q43"/>
  <c r="R43"/>
  <c r="K44"/>
  <c r="L44"/>
  <c r="N44"/>
  <c r="U44"/>
  <c r="Q44"/>
  <c r="R44"/>
  <c r="K45"/>
  <c r="L45"/>
  <c r="Q45"/>
  <c r="R45"/>
  <c r="K46"/>
  <c r="L46"/>
  <c r="Q46"/>
  <c r="R46"/>
  <c r="K47"/>
  <c r="L47"/>
  <c r="Q47"/>
  <c r="R47"/>
  <c r="K48"/>
  <c r="L48"/>
  <c r="Q48"/>
  <c r="R48"/>
  <c r="K49"/>
  <c r="L49"/>
  <c r="Q49"/>
  <c r="R49"/>
  <c r="K50"/>
  <c r="L50"/>
  <c r="Q50"/>
  <c r="R50"/>
  <c r="K51"/>
  <c r="L51"/>
  <c r="Q51"/>
  <c r="R51"/>
  <c r="K52"/>
  <c r="L52"/>
  <c r="N52"/>
  <c r="U52"/>
  <c r="Q52"/>
  <c r="R52"/>
  <c r="K53"/>
  <c r="L53"/>
  <c r="N53"/>
  <c r="U53"/>
  <c r="Q53"/>
  <c r="R53"/>
  <c r="K54"/>
  <c r="L54"/>
  <c r="Q54"/>
  <c r="R54"/>
  <c r="K55"/>
  <c r="L55"/>
  <c r="Q55"/>
  <c r="R55"/>
  <c r="K56"/>
  <c r="L56"/>
  <c r="Q56"/>
  <c r="R56"/>
  <c r="K57"/>
  <c r="L57"/>
  <c r="Q57"/>
  <c r="R57"/>
  <c r="S57"/>
  <c r="V57"/>
  <c r="K58"/>
  <c r="L58"/>
  <c r="N58"/>
  <c r="U58"/>
  <c r="Q58"/>
  <c r="R58"/>
  <c r="K59"/>
  <c r="L59"/>
  <c r="Q59"/>
  <c r="R59"/>
  <c r="K60"/>
  <c r="L60"/>
  <c r="N60"/>
  <c r="U60"/>
  <c r="Q60"/>
  <c r="R60"/>
  <c r="S60"/>
  <c r="V60"/>
  <c r="K61"/>
  <c r="L61"/>
  <c r="Q61"/>
  <c r="R61"/>
  <c r="K62"/>
  <c r="L62"/>
  <c r="Q62"/>
  <c r="R62"/>
  <c r="K63"/>
  <c r="L63"/>
  <c r="Q63"/>
  <c r="R63"/>
  <c r="K64"/>
  <c r="L64"/>
  <c r="Q64"/>
  <c r="R64"/>
  <c r="K65"/>
  <c r="L65"/>
  <c r="Q65"/>
  <c r="R65"/>
  <c r="S65"/>
  <c r="V65"/>
  <c r="K66"/>
  <c r="L66"/>
  <c r="Q66"/>
  <c r="R66"/>
  <c r="K67"/>
  <c r="L67"/>
  <c r="Q67"/>
  <c r="R67"/>
  <c r="K68"/>
  <c r="L68"/>
  <c r="Q68"/>
  <c r="R68"/>
  <c r="K69"/>
  <c r="L69"/>
  <c r="Q69"/>
  <c r="R69"/>
  <c r="K70"/>
  <c r="L70"/>
  <c r="Q70"/>
  <c r="R70"/>
  <c r="K71"/>
  <c r="L71"/>
  <c r="Q71"/>
  <c r="R71"/>
  <c r="K72"/>
  <c r="L72"/>
  <c r="Q72"/>
  <c r="R72"/>
  <c r="K73"/>
  <c r="L73"/>
  <c r="Q73"/>
  <c r="R73"/>
  <c r="K74"/>
  <c r="L74"/>
  <c r="Q74"/>
  <c r="R74"/>
  <c r="K75"/>
  <c r="L75"/>
  <c r="Q75"/>
  <c r="R75"/>
  <c r="K76"/>
  <c r="L76"/>
  <c r="Q76"/>
  <c r="R76"/>
  <c r="K77"/>
  <c r="L77"/>
  <c r="Q77"/>
  <c r="R77"/>
  <c r="K78"/>
  <c r="L78"/>
  <c r="Q78"/>
  <c r="R78"/>
  <c r="K79"/>
  <c r="L79"/>
  <c r="Q79"/>
  <c r="R79"/>
  <c r="K80"/>
  <c r="L80"/>
  <c r="Q80"/>
  <c r="R80"/>
  <c r="K81"/>
  <c r="L81"/>
  <c r="Q81"/>
  <c r="R81"/>
  <c r="K82"/>
  <c r="L82"/>
  <c r="Q82"/>
  <c r="R82"/>
  <c r="K83"/>
  <c r="L83"/>
  <c r="Q83"/>
  <c r="R83"/>
  <c r="K84"/>
  <c r="L84"/>
  <c r="Q84"/>
  <c r="R84"/>
  <c r="K85"/>
  <c r="L85"/>
  <c r="Q85"/>
  <c r="R85"/>
  <c r="K86"/>
  <c r="L86"/>
  <c r="Q86"/>
  <c r="R86"/>
  <c r="K87"/>
  <c r="L87"/>
  <c r="Q87"/>
  <c r="R87"/>
  <c r="K88"/>
  <c r="L88"/>
  <c r="Q88"/>
  <c r="R88"/>
  <c r="K89"/>
  <c r="L89"/>
  <c r="Q89"/>
  <c r="R89"/>
  <c r="K90"/>
  <c r="L90"/>
  <c r="Q90"/>
  <c r="R90"/>
  <c r="K91"/>
  <c r="L91"/>
  <c r="Q91"/>
  <c r="R91"/>
  <c r="K92"/>
  <c r="L92"/>
  <c r="Q92"/>
  <c r="R92"/>
  <c r="K93"/>
  <c r="L93"/>
  <c r="Q93"/>
  <c r="R93"/>
  <c r="K94"/>
  <c r="L94"/>
  <c r="Q94"/>
  <c r="R94"/>
  <c r="K95"/>
  <c r="L95"/>
  <c r="Q95"/>
  <c r="R95"/>
  <c r="K96"/>
  <c r="L96"/>
  <c r="Q96"/>
  <c r="R96"/>
  <c r="K97"/>
  <c r="L97"/>
  <c r="Q97"/>
  <c r="R97"/>
  <c r="K98"/>
  <c r="L98"/>
  <c r="Q98"/>
  <c r="R98"/>
  <c r="K99"/>
  <c r="L99"/>
  <c r="Q99"/>
  <c r="R99"/>
  <c r="K100"/>
  <c r="L100"/>
  <c r="Q100"/>
  <c r="R100"/>
  <c r="K101"/>
  <c r="L101"/>
  <c r="Q101"/>
  <c r="R101"/>
  <c r="K102"/>
  <c r="L102"/>
  <c r="Q102"/>
  <c r="R102"/>
  <c r="K103"/>
  <c r="L103"/>
  <c r="Q103"/>
  <c r="R103"/>
  <c r="K104"/>
  <c r="L104"/>
  <c r="Q104"/>
  <c r="R104"/>
  <c r="K105"/>
  <c r="L105"/>
  <c r="Q105"/>
  <c r="R105"/>
  <c r="K106"/>
  <c r="L106"/>
  <c r="Q106"/>
  <c r="R106"/>
  <c r="S106"/>
  <c r="V106"/>
  <c r="K107"/>
  <c r="L107"/>
  <c r="Q107"/>
  <c r="R107"/>
  <c r="K108"/>
  <c r="L108"/>
  <c r="Q108"/>
  <c r="R108"/>
  <c r="K109"/>
  <c r="L109"/>
  <c r="Q109"/>
  <c r="R109"/>
  <c r="S109"/>
  <c r="V109"/>
  <c r="K110"/>
  <c r="L110"/>
  <c r="Q110"/>
  <c r="R110"/>
  <c r="K111"/>
  <c r="L111"/>
  <c r="Q111"/>
  <c r="R111"/>
  <c r="K112"/>
  <c r="L112"/>
  <c r="Q112"/>
  <c r="R112"/>
  <c r="K113"/>
  <c r="L113"/>
  <c r="Q113"/>
  <c r="R113"/>
  <c r="K114"/>
  <c r="L114"/>
  <c r="Q114"/>
  <c r="R114"/>
  <c r="K115"/>
  <c r="L115"/>
  <c r="N115"/>
  <c r="U115"/>
  <c r="Q115"/>
  <c r="R115"/>
  <c r="K116"/>
  <c r="L116"/>
  <c r="Q116"/>
  <c r="R116"/>
  <c r="K117"/>
  <c r="L117"/>
  <c r="Q117"/>
  <c r="R117"/>
  <c r="K118"/>
  <c r="L118"/>
  <c r="Q118"/>
  <c r="R118"/>
  <c r="K119"/>
  <c r="L119"/>
  <c r="Q119"/>
  <c r="R119"/>
  <c r="K120"/>
  <c r="L120"/>
  <c r="Q120"/>
  <c r="K121"/>
  <c r="L121"/>
  <c r="Q121"/>
  <c r="R121"/>
  <c r="K122"/>
  <c r="L122"/>
  <c r="Q122"/>
  <c r="R122"/>
  <c r="K123"/>
  <c r="L123"/>
  <c r="Q123"/>
  <c r="R123"/>
  <c r="K124"/>
  <c r="L124"/>
  <c r="Q124"/>
  <c r="R124"/>
  <c r="K125"/>
  <c r="L125"/>
  <c r="Q125"/>
  <c r="R125"/>
  <c r="K126"/>
  <c r="L126"/>
  <c r="Q126"/>
  <c r="R126"/>
  <c r="K127"/>
  <c r="L127"/>
  <c r="Q127"/>
  <c r="R127"/>
  <c r="K128"/>
  <c r="L128"/>
  <c r="Q128"/>
  <c r="R128"/>
  <c r="K129"/>
  <c r="L129"/>
  <c r="Q129"/>
  <c r="R129"/>
  <c r="K130"/>
  <c r="L130"/>
  <c r="Q130"/>
  <c r="R130"/>
  <c r="K131"/>
  <c r="L131"/>
  <c r="Q131"/>
  <c r="R131"/>
  <c r="K132"/>
  <c r="L132"/>
  <c r="Q132"/>
  <c r="R132"/>
  <c r="K133"/>
  <c r="L133"/>
  <c r="Q133"/>
  <c r="R133"/>
  <c r="K134"/>
  <c r="L134"/>
  <c r="Q134"/>
  <c r="R134"/>
  <c r="K135"/>
  <c r="L135"/>
  <c r="Q135"/>
  <c r="R135"/>
  <c r="K136"/>
  <c r="L136"/>
  <c r="Q136"/>
  <c r="R136"/>
  <c r="K137"/>
  <c r="L137"/>
  <c r="Q137"/>
  <c r="R137"/>
  <c r="K138"/>
  <c r="L138"/>
  <c r="Q138"/>
  <c r="R138"/>
  <c r="K139"/>
  <c r="L139"/>
  <c r="Q139"/>
  <c r="R139"/>
  <c r="K140"/>
  <c r="L140"/>
  <c r="Q140"/>
  <c r="R140"/>
  <c r="K141"/>
  <c r="L141"/>
  <c r="Q141"/>
  <c r="R141"/>
  <c r="K142"/>
  <c r="L142"/>
  <c r="Q142"/>
  <c r="R142"/>
  <c r="K143"/>
  <c r="L143"/>
  <c r="Q143"/>
  <c r="R143"/>
  <c r="K144"/>
  <c r="L144"/>
  <c r="Q144"/>
  <c r="R144"/>
  <c r="K145"/>
  <c r="L145"/>
  <c r="Q145"/>
  <c r="R145"/>
  <c r="K146"/>
  <c r="L146"/>
  <c r="Q146"/>
  <c r="R146"/>
  <c r="K147"/>
  <c r="L147"/>
  <c r="Q147"/>
  <c r="R147"/>
  <c r="K148"/>
  <c r="L148"/>
  <c r="Q148"/>
  <c r="R148"/>
  <c r="K149"/>
  <c r="L149"/>
  <c r="Q149"/>
  <c r="R149"/>
  <c r="K150"/>
  <c r="L150"/>
  <c r="Q150"/>
  <c r="R150"/>
  <c r="K151"/>
  <c r="L151"/>
  <c r="Q151"/>
  <c r="R151"/>
  <c r="S151"/>
  <c r="V151"/>
  <c r="K152"/>
  <c r="L152"/>
  <c r="Q152"/>
  <c r="R152"/>
  <c r="K153"/>
  <c r="L153"/>
  <c r="Q153"/>
  <c r="R153"/>
  <c r="K154"/>
  <c r="L154"/>
  <c r="Q154"/>
  <c r="R154"/>
  <c r="K155"/>
  <c r="L155"/>
  <c r="Q155"/>
  <c r="R155"/>
  <c r="K156"/>
  <c r="L156"/>
  <c r="Q156"/>
  <c r="R156"/>
  <c r="K157"/>
  <c r="L157"/>
  <c r="Q157"/>
  <c r="R157"/>
  <c r="K158"/>
  <c r="L158"/>
  <c r="Q158"/>
  <c r="R158"/>
  <c r="K159"/>
  <c r="L159"/>
  <c r="Q159"/>
  <c r="R159"/>
  <c r="K160"/>
  <c r="L160"/>
  <c r="Q160"/>
  <c r="R160"/>
  <c r="K161"/>
  <c r="L161"/>
  <c r="Q161"/>
  <c r="R161"/>
  <c r="K162"/>
  <c r="L162"/>
  <c r="Q162"/>
  <c r="R162"/>
  <c r="K163"/>
  <c r="L163"/>
  <c r="Q163"/>
  <c r="R163"/>
  <c r="K164"/>
  <c r="L164"/>
  <c r="Q164"/>
  <c r="R164"/>
  <c r="K165"/>
  <c r="L165"/>
  <c r="Q165"/>
  <c r="R165"/>
  <c r="K166"/>
  <c r="L166"/>
  <c r="Q166"/>
  <c r="R166"/>
  <c r="K167"/>
  <c r="L167"/>
  <c r="Q167"/>
  <c r="R167"/>
  <c r="K168"/>
  <c r="L168"/>
  <c r="Q168"/>
  <c r="R168"/>
  <c r="K169"/>
  <c r="L169"/>
  <c r="Q169"/>
  <c r="R169"/>
  <c r="K170"/>
  <c r="L170"/>
  <c r="Q170"/>
  <c r="R170"/>
  <c r="K171"/>
  <c r="L171"/>
  <c r="Q171"/>
  <c r="R171"/>
  <c r="K172"/>
  <c r="L172"/>
  <c r="Q172"/>
  <c r="R172"/>
  <c r="K173"/>
  <c r="L173"/>
  <c r="Q173"/>
  <c r="R173"/>
  <c r="S173"/>
  <c r="V173"/>
  <c r="K174"/>
  <c r="L174"/>
  <c r="Q174"/>
  <c r="R174"/>
  <c r="K175"/>
  <c r="L175"/>
  <c r="Q175"/>
  <c r="R175"/>
  <c r="K176"/>
  <c r="L176"/>
  <c r="Q176"/>
  <c r="R176"/>
  <c r="K177"/>
  <c r="L177"/>
  <c r="Q177"/>
  <c r="R177"/>
  <c r="K178"/>
  <c r="L178"/>
  <c r="Q178"/>
  <c r="R178"/>
  <c r="K179"/>
  <c r="L179"/>
  <c r="Q179"/>
  <c r="R179"/>
  <c r="K180"/>
  <c r="L180"/>
  <c r="Q180"/>
  <c r="R180"/>
  <c r="K181"/>
  <c r="L181"/>
  <c r="Q181"/>
  <c r="R181"/>
  <c r="S181"/>
  <c r="V181"/>
  <c r="K182"/>
  <c r="L182"/>
  <c r="Q182"/>
  <c r="R182"/>
  <c r="K183"/>
  <c r="L183"/>
  <c r="Q183"/>
  <c r="R183"/>
  <c r="K184"/>
  <c r="L184"/>
  <c r="Q184"/>
  <c r="R184"/>
  <c r="K185"/>
  <c r="L185"/>
  <c r="Q185"/>
  <c r="R185"/>
  <c r="K186"/>
  <c r="L186"/>
  <c r="Q186"/>
  <c r="R186"/>
  <c r="K187"/>
  <c r="L187"/>
  <c r="Q187"/>
  <c r="R187"/>
  <c r="K188"/>
  <c r="L188"/>
  <c r="Q188"/>
  <c r="R188"/>
  <c r="K189"/>
  <c r="L189"/>
  <c r="Q189"/>
  <c r="R189"/>
  <c r="K190"/>
  <c r="L190"/>
  <c r="Q190"/>
  <c r="R190"/>
  <c r="K191"/>
  <c r="L191"/>
  <c r="Q191"/>
  <c r="R191"/>
  <c r="K192"/>
  <c r="L192"/>
  <c r="Q192"/>
  <c r="R192"/>
  <c r="K193"/>
  <c r="L193"/>
  <c r="Q193"/>
  <c r="R193"/>
  <c r="S193"/>
  <c r="V193"/>
  <c r="K194"/>
  <c r="L194"/>
  <c r="Q194"/>
  <c r="R194"/>
  <c r="K195"/>
  <c r="L195"/>
  <c r="Q195"/>
  <c r="R195"/>
  <c r="S195"/>
  <c r="V195"/>
  <c r="K196"/>
  <c r="L196"/>
  <c r="Q196"/>
  <c r="R196"/>
  <c r="S196"/>
  <c r="V196"/>
  <c r="K197"/>
  <c r="L197"/>
  <c r="Q197"/>
  <c r="R197"/>
  <c r="S197"/>
  <c r="V197"/>
  <c r="K198"/>
  <c r="L198"/>
  <c r="Q198"/>
  <c r="R198"/>
  <c r="S198"/>
  <c r="V198"/>
  <c r="K199"/>
  <c r="L199"/>
  <c r="Q199"/>
  <c r="R199"/>
  <c r="K200"/>
  <c r="L200"/>
  <c r="Q200"/>
  <c r="R200"/>
  <c r="S200"/>
  <c r="V200"/>
  <c r="K201"/>
  <c r="L201"/>
  <c r="Q201"/>
  <c r="R201"/>
  <c r="K202"/>
  <c r="L202"/>
  <c r="Q202"/>
  <c r="R202"/>
  <c r="K203"/>
  <c r="L203"/>
  <c r="Q203"/>
  <c r="R203"/>
  <c r="K204"/>
  <c r="L204"/>
  <c r="Q204"/>
  <c r="R204"/>
  <c r="K205"/>
  <c r="L205"/>
  <c r="Q205"/>
  <c r="R205"/>
  <c r="K206"/>
  <c r="L206"/>
  <c r="Q206"/>
  <c r="R206"/>
  <c r="K207"/>
  <c r="L207"/>
  <c r="Q207"/>
  <c r="R207"/>
  <c r="K208"/>
  <c r="L208"/>
  <c r="Q208"/>
  <c r="R208"/>
  <c r="K209"/>
  <c r="L209"/>
  <c r="Q209"/>
  <c r="R209"/>
  <c r="K210"/>
  <c r="L210"/>
  <c r="Q210"/>
  <c r="R210"/>
  <c r="K211"/>
  <c r="L211"/>
  <c r="Q211"/>
  <c r="R211"/>
  <c r="K212"/>
  <c r="L212"/>
  <c r="Q212"/>
  <c r="R212"/>
  <c r="S212"/>
  <c r="V212"/>
  <c r="K213"/>
  <c r="L213"/>
  <c r="Q213"/>
  <c r="R213"/>
  <c r="K214"/>
  <c r="L214"/>
  <c r="Q214"/>
  <c r="R214"/>
  <c r="K215"/>
  <c r="L215"/>
  <c r="Q215"/>
  <c r="R215"/>
  <c r="K216"/>
  <c r="L216"/>
  <c r="Q216"/>
  <c r="R216"/>
  <c r="K217"/>
  <c r="L217"/>
  <c r="Q217"/>
  <c r="R217"/>
  <c r="K218"/>
  <c r="L218"/>
  <c r="Q218"/>
  <c r="R218"/>
  <c r="K219"/>
  <c r="L219"/>
  <c r="Q219"/>
  <c r="R219"/>
  <c r="K220"/>
  <c r="L220"/>
  <c r="Q220"/>
  <c r="R220"/>
  <c r="S220"/>
  <c r="V220"/>
  <c r="K221"/>
  <c r="L221"/>
  <c r="Q221"/>
  <c r="R221"/>
  <c r="K222"/>
  <c r="L222"/>
  <c r="Q222"/>
  <c r="R222"/>
  <c r="K223"/>
  <c r="L223"/>
  <c r="Q223"/>
  <c r="R223"/>
  <c r="K224"/>
  <c r="L224"/>
  <c r="Q224"/>
  <c r="R224"/>
  <c r="K225"/>
  <c r="L225"/>
  <c r="Q225"/>
  <c r="R225"/>
  <c r="K226"/>
  <c r="L226"/>
  <c r="Q226"/>
  <c r="R226"/>
  <c r="K227"/>
  <c r="L227"/>
  <c r="Q227"/>
  <c r="R227"/>
  <c r="K228"/>
  <c r="L228"/>
  <c r="Q228"/>
  <c r="R228"/>
  <c r="K229"/>
  <c r="L229"/>
  <c r="Q229"/>
  <c r="R229"/>
  <c r="K230"/>
  <c r="L230"/>
  <c r="Q230"/>
  <c r="R230"/>
  <c r="K231"/>
  <c r="L231"/>
  <c r="Q231"/>
  <c r="R231"/>
  <c r="K232"/>
  <c r="L232"/>
  <c r="Q232"/>
  <c r="R232"/>
  <c r="K233"/>
  <c r="L233"/>
  <c r="Q233"/>
  <c r="R233"/>
  <c r="K234"/>
  <c r="L234"/>
  <c r="Q234"/>
  <c r="R234"/>
  <c r="K235"/>
  <c r="L235"/>
  <c r="Q235"/>
  <c r="R235"/>
  <c r="S235"/>
  <c r="V235"/>
  <c r="K236"/>
  <c r="L236"/>
  <c r="Q236"/>
  <c r="R236"/>
  <c r="K237"/>
  <c r="L237"/>
  <c r="Q237"/>
  <c r="R237"/>
  <c r="K238"/>
  <c r="L238"/>
  <c r="Q238"/>
  <c r="R238"/>
  <c r="K239"/>
  <c r="L239"/>
  <c r="Q239"/>
  <c r="R239"/>
  <c r="K240"/>
  <c r="L240"/>
  <c r="Q240"/>
  <c r="R240"/>
  <c r="K241"/>
  <c r="L241"/>
  <c r="Q241"/>
  <c r="R241"/>
  <c r="K242"/>
  <c r="L242"/>
  <c r="Q242"/>
  <c r="R242"/>
  <c r="K243"/>
  <c r="L243"/>
  <c r="Q243"/>
  <c r="R243"/>
  <c r="K244"/>
  <c r="L244"/>
  <c r="Q244"/>
  <c r="R244"/>
  <c r="K245"/>
  <c r="L245"/>
  <c r="Q245"/>
  <c r="R245"/>
  <c r="K246"/>
  <c r="L246"/>
  <c r="Q246"/>
  <c r="R246"/>
  <c r="K247"/>
  <c r="L247"/>
  <c r="Q247"/>
  <c r="R247"/>
  <c r="K248"/>
  <c r="L248"/>
  <c r="Q248"/>
  <c r="R248"/>
  <c r="K249"/>
  <c r="L249"/>
  <c r="Q249"/>
  <c r="R249"/>
  <c r="K250"/>
  <c r="L250"/>
  <c r="Q250"/>
  <c r="R250"/>
  <c r="K251"/>
  <c r="L251"/>
  <c r="Q251"/>
  <c r="R251"/>
  <c r="K252"/>
  <c r="L252"/>
  <c r="Q252"/>
  <c r="R252"/>
  <c r="K253"/>
  <c r="L253"/>
  <c r="Q253"/>
  <c r="R253"/>
  <c r="K254"/>
  <c r="L254"/>
  <c r="Q254"/>
  <c r="R254"/>
  <c r="K255"/>
  <c r="L255"/>
  <c r="Q255"/>
  <c r="R255"/>
  <c r="K256"/>
  <c r="L256"/>
  <c r="Q256"/>
  <c r="R256"/>
  <c r="K257"/>
  <c r="L257"/>
  <c r="Q257"/>
  <c r="R257"/>
  <c r="K258"/>
  <c r="L258"/>
  <c r="Q258"/>
  <c r="R258"/>
  <c r="K259"/>
  <c r="L259"/>
  <c r="Q259"/>
  <c r="R259"/>
  <c r="K260"/>
  <c r="L260"/>
  <c r="Q260"/>
  <c r="R260"/>
  <c r="K261"/>
  <c r="L261"/>
  <c r="Q261"/>
  <c r="R261"/>
  <c r="K262"/>
  <c r="L262"/>
  <c r="Q262"/>
  <c r="R262"/>
  <c r="K263"/>
  <c r="L263"/>
  <c r="Q263"/>
  <c r="R263"/>
  <c r="K264"/>
  <c r="L264"/>
  <c r="Q264"/>
  <c r="R264"/>
  <c r="K265"/>
  <c r="L265"/>
  <c r="Q265"/>
  <c r="R265"/>
  <c r="K266"/>
  <c r="L266"/>
  <c r="Q266"/>
  <c r="R266"/>
  <c r="K267"/>
  <c r="L267"/>
  <c r="Q267"/>
  <c r="R267"/>
  <c r="K268"/>
  <c r="L268"/>
  <c r="Q268"/>
  <c r="R268"/>
  <c r="K269"/>
  <c r="L269"/>
  <c r="Q269"/>
  <c r="R269"/>
  <c r="K270"/>
  <c r="L270"/>
  <c r="Q270"/>
  <c r="R270"/>
  <c r="K271"/>
  <c r="L271"/>
  <c r="Q271"/>
  <c r="R271"/>
  <c r="K272"/>
  <c r="L272"/>
  <c r="Q272"/>
  <c r="R272"/>
  <c r="K273"/>
  <c r="L273"/>
  <c r="Q273"/>
  <c r="R273"/>
  <c r="K274"/>
  <c r="L274"/>
  <c r="Q274"/>
  <c r="R274"/>
  <c r="K275"/>
  <c r="L275"/>
  <c r="Q275"/>
  <c r="R275"/>
  <c r="K276"/>
  <c r="L276"/>
  <c r="Q276"/>
  <c r="R276"/>
  <c r="K277"/>
  <c r="L277"/>
  <c r="Q277"/>
  <c r="R277"/>
  <c r="K278"/>
  <c r="L278"/>
  <c r="Q278"/>
  <c r="R278"/>
  <c r="K279"/>
  <c r="L279"/>
  <c r="Q279"/>
  <c r="R279"/>
  <c r="K280"/>
  <c r="L280"/>
  <c r="Q280"/>
  <c r="R280"/>
  <c r="K281"/>
  <c r="L281"/>
  <c r="Q281"/>
  <c r="R281"/>
  <c r="K282"/>
  <c r="L282"/>
  <c r="L358"/>
  <c r="Q282"/>
  <c r="R282"/>
  <c r="K283"/>
  <c r="L283"/>
  <c r="Q283"/>
  <c r="R283"/>
  <c r="K284"/>
  <c r="L284"/>
  <c r="Q284"/>
  <c r="R284"/>
  <c r="K285"/>
  <c r="L285"/>
  <c r="Q285"/>
  <c r="R285"/>
  <c r="K286"/>
  <c r="L286"/>
  <c r="Q286"/>
  <c r="R286"/>
  <c r="K287"/>
  <c r="L287"/>
  <c r="Q287"/>
  <c r="R287"/>
  <c r="K288"/>
  <c r="L288"/>
  <c r="Q288"/>
  <c r="R288"/>
  <c r="K289"/>
  <c r="L289"/>
  <c r="Q289"/>
  <c r="R289"/>
  <c r="K290"/>
  <c r="L290"/>
  <c r="Q290"/>
  <c r="R290"/>
  <c r="K291"/>
  <c r="L291"/>
  <c r="Q291"/>
  <c r="R291"/>
  <c r="K292"/>
  <c r="L292"/>
  <c r="Q292"/>
  <c r="R292"/>
  <c r="K293"/>
  <c r="L293"/>
  <c r="Q293"/>
  <c r="R293"/>
  <c r="K294"/>
  <c r="L294"/>
  <c r="Q294"/>
  <c r="R294"/>
  <c r="K295"/>
  <c r="L295"/>
  <c r="Q295"/>
  <c r="R295"/>
  <c r="K296"/>
  <c r="L296"/>
  <c r="Q296"/>
  <c r="R296"/>
  <c r="K297"/>
  <c r="L297"/>
  <c r="Q297"/>
  <c r="R297"/>
  <c r="K298"/>
  <c r="L298"/>
  <c r="Q298"/>
  <c r="R298"/>
  <c r="K299"/>
  <c r="L299"/>
  <c r="Q299"/>
  <c r="R299"/>
  <c r="K300"/>
  <c r="L300"/>
  <c r="Q300"/>
  <c r="R300"/>
  <c r="K301"/>
  <c r="L301"/>
  <c r="Q301"/>
  <c r="R301"/>
  <c r="K302"/>
  <c r="L302"/>
  <c r="Q302"/>
  <c r="R302"/>
  <c r="K303"/>
  <c r="L303"/>
  <c r="Q303"/>
  <c r="R303"/>
  <c r="K304"/>
  <c r="L304"/>
  <c r="Q304"/>
  <c r="R304"/>
  <c r="K305"/>
  <c r="L305"/>
  <c r="Q305"/>
  <c r="R305"/>
  <c r="K306"/>
  <c r="L306"/>
  <c r="Q306"/>
  <c r="R306"/>
  <c r="K307"/>
  <c r="L307"/>
  <c r="Q307"/>
  <c r="R307"/>
  <c r="K308"/>
  <c r="L308"/>
  <c r="Q308"/>
  <c r="R308"/>
  <c r="K309"/>
  <c r="L309"/>
  <c r="Q309"/>
  <c r="R309"/>
  <c r="K310"/>
  <c r="L310"/>
  <c r="Q310"/>
  <c r="R310"/>
  <c r="K311"/>
  <c r="L311"/>
  <c r="Q311"/>
  <c r="R311"/>
  <c r="K312"/>
  <c r="L312"/>
  <c r="Q312"/>
  <c r="R312"/>
  <c r="K313"/>
  <c r="L313"/>
  <c r="Q313"/>
  <c r="R313"/>
  <c r="K314"/>
  <c r="L314"/>
  <c r="Q314"/>
  <c r="R314"/>
  <c r="K315"/>
  <c r="L315"/>
  <c r="Q315"/>
  <c r="R315"/>
  <c r="K316"/>
  <c r="L316"/>
  <c r="Q316"/>
  <c r="R316"/>
  <c r="K317"/>
  <c r="L317"/>
  <c r="Q317"/>
  <c r="R317"/>
  <c r="K318"/>
  <c r="L318"/>
  <c r="Q318"/>
  <c r="R318"/>
  <c r="K319"/>
  <c r="L319"/>
  <c r="Q319"/>
  <c r="R319"/>
  <c r="K320"/>
  <c r="L320"/>
  <c r="Q320"/>
  <c r="R320"/>
  <c r="K321"/>
  <c r="L321"/>
  <c r="Q321"/>
  <c r="R321"/>
  <c r="K322"/>
  <c r="L322"/>
  <c r="Q322"/>
  <c r="R322"/>
  <c r="K323"/>
  <c r="L323"/>
  <c r="Q323"/>
  <c r="R323"/>
  <c r="K324"/>
  <c r="L324"/>
  <c r="Q324"/>
  <c r="R324"/>
  <c r="S269"/>
  <c r="V269"/>
  <c r="S229"/>
  <c r="V229"/>
  <c r="S185"/>
  <c r="V185"/>
  <c r="S161"/>
  <c r="V161"/>
  <c r="S131"/>
  <c r="V131"/>
  <c r="S83"/>
  <c r="V83"/>
  <c r="S46"/>
  <c r="V46"/>
  <c r="S17"/>
  <c r="V17"/>
  <c r="N226"/>
  <c r="U226"/>
  <c r="S301"/>
  <c r="V301"/>
  <c r="S298"/>
  <c r="V298"/>
  <c r="N296"/>
  <c r="U296"/>
  <c r="S295"/>
  <c r="V295"/>
  <c r="S294"/>
  <c r="V294"/>
  <c r="N294"/>
  <c r="U294"/>
  <c r="S293"/>
  <c r="V293"/>
  <c r="S291"/>
  <c r="V291"/>
  <c r="S287"/>
  <c r="V287"/>
  <c r="S277"/>
  <c r="V277"/>
  <c r="S255"/>
  <c r="V255"/>
  <c r="S156"/>
  <c r="V156"/>
  <c r="S139"/>
  <c r="V139"/>
  <c r="S136"/>
  <c r="V136"/>
  <c r="S135"/>
  <c r="V135"/>
  <c r="S127"/>
  <c r="V127"/>
  <c r="S119"/>
  <c r="V119"/>
  <c r="N119"/>
  <c r="U119"/>
  <c r="N112"/>
  <c r="U112"/>
  <c r="S111"/>
  <c r="V111"/>
  <c r="S110"/>
  <c r="V110"/>
  <c r="N110"/>
  <c r="U110"/>
  <c r="S107"/>
  <c r="V107"/>
  <c r="S102"/>
  <c r="V102"/>
  <c r="S98"/>
  <c r="V98"/>
  <c r="S94"/>
  <c r="V94"/>
  <c r="S78"/>
  <c r="V78"/>
  <c r="N261"/>
  <c r="U261"/>
  <c r="S259"/>
  <c r="V259"/>
  <c r="S249"/>
  <c r="V249"/>
  <c r="N249"/>
  <c r="U249"/>
  <c r="N244"/>
  <c r="U244"/>
  <c r="S241"/>
  <c r="V241"/>
  <c r="S240"/>
  <c r="V240"/>
  <c r="S239"/>
  <c r="V239"/>
  <c r="N239"/>
  <c r="U239"/>
  <c r="S238"/>
  <c r="V238"/>
  <c r="S237"/>
  <c r="V237"/>
  <c r="S236"/>
  <c r="V236"/>
  <c r="S233"/>
  <c r="V233"/>
  <c r="S231"/>
  <c r="V231"/>
  <c r="S225"/>
  <c r="V225"/>
  <c r="S216"/>
  <c r="V216"/>
  <c r="N178"/>
  <c r="U178"/>
  <c r="S177"/>
  <c r="V177"/>
  <c r="S172"/>
  <c r="V172"/>
  <c r="S167"/>
  <c r="V167"/>
  <c r="S164"/>
  <c r="V164"/>
  <c r="S163"/>
  <c r="V163"/>
  <c r="S160"/>
  <c r="V160"/>
  <c r="N160"/>
  <c r="U160"/>
  <c r="S159"/>
  <c r="V159"/>
  <c r="N159"/>
  <c r="U159"/>
  <c r="S158"/>
  <c r="V158"/>
  <c r="S157"/>
  <c r="V157"/>
  <c r="S154"/>
  <c r="V154"/>
  <c r="N144"/>
  <c r="U144"/>
  <c r="S143"/>
  <c r="V143"/>
  <c r="N87"/>
  <c r="U87"/>
  <c r="S80"/>
  <c r="V80"/>
  <c r="N76"/>
  <c r="U76"/>
  <c r="S73"/>
  <c r="V73"/>
  <c r="N70"/>
  <c r="U70"/>
  <c r="S66"/>
  <c r="V66"/>
  <c r="N65"/>
  <c r="U65"/>
  <c r="S64"/>
  <c r="V64"/>
  <c r="N64"/>
  <c r="U64"/>
  <c r="N63"/>
  <c r="U63"/>
  <c r="S62"/>
  <c r="V62"/>
  <c r="N62"/>
  <c r="U62"/>
  <c r="N61"/>
  <c r="U61"/>
  <c r="S59"/>
  <c r="V59"/>
  <c r="S49"/>
  <c r="V49"/>
  <c r="N324"/>
  <c r="U324"/>
  <c r="N321"/>
  <c r="U321"/>
  <c r="S319"/>
  <c r="V319"/>
  <c r="N319"/>
  <c r="U319"/>
  <c r="S318"/>
  <c r="V318"/>
  <c r="S317"/>
  <c r="V317"/>
  <c r="S315"/>
  <c r="V315"/>
  <c r="N277"/>
  <c r="U277"/>
  <c r="N268"/>
  <c r="U268"/>
  <c r="N264"/>
  <c r="U264"/>
  <c r="S263"/>
  <c r="V263"/>
  <c r="S262"/>
  <c r="V262"/>
  <c r="N262"/>
  <c r="U262"/>
  <c r="S261"/>
  <c r="V261"/>
  <c r="S226"/>
  <c r="V226"/>
  <c r="N219"/>
  <c r="U219"/>
  <c r="N216"/>
  <c r="U216"/>
  <c r="S215"/>
  <c r="V215"/>
  <c r="S213"/>
  <c r="V213"/>
  <c r="N187"/>
  <c r="U187"/>
  <c r="S183"/>
  <c r="V183"/>
  <c r="S180"/>
  <c r="V180"/>
  <c r="S179"/>
  <c r="V179"/>
  <c r="N179"/>
  <c r="U179"/>
  <c r="S178"/>
  <c r="V178"/>
  <c r="S176"/>
  <c r="V176"/>
  <c r="N147"/>
  <c r="U147"/>
  <c r="N141"/>
  <c r="U141"/>
  <c r="N139"/>
  <c r="U139"/>
  <c r="S138"/>
  <c r="V138"/>
  <c r="N137"/>
  <c r="U137"/>
  <c r="S134"/>
  <c r="V134"/>
  <c r="N98"/>
  <c r="U98"/>
  <c r="N90"/>
  <c r="U90"/>
  <c r="N89"/>
  <c r="U89"/>
  <c r="S88"/>
  <c r="V88"/>
  <c r="N88"/>
  <c r="U88"/>
  <c r="S87"/>
  <c r="V87"/>
  <c r="S86"/>
  <c r="V86"/>
  <c r="N49"/>
  <c r="U49"/>
  <c r="S45"/>
  <c r="V45"/>
  <c r="S43"/>
  <c r="V43"/>
  <c r="S42"/>
  <c r="V42"/>
  <c r="S40"/>
  <c r="V40"/>
  <c r="N312"/>
  <c r="U312"/>
  <c r="S311"/>
  <c r="V311"/>
  <c r="N309"/>
  <c r="U309"/>
  <c r="N308"/>
  <c r="U308"/>
  <c r="S307"/>
  <c r="V307"/>
  <c r="S303"/>
  <c r="V303"/>
  <c r="N288"/>
  <c r="U288"/>
  <c r="S284"/>
  <c r="V284"/>
  <c r="N284"/>
  <c r="U284"/>
  <c r="S283"/>
  <c r="V283"/>
  <c r="N283"/>
  <c r="U283"/>
  <c r="S278"/>
  <c r="V278"/>
  <c r="N278"/>
  <c r="U278"/>
  <c r="S275"/>
  <c r="V275"/>
  <c r="S272"/>
  <c r="V272"/>
  <c r="S271"/>
  <c r="V271"/>
  <c r="N255"/>
  <c r="U255"/>
  <c r="N253"/>
  <c r="U253"/>
  <c r="S251"/>
  <c r="V251"/>
  <c r="N251"/>
  <c r="U251"/>
  <c r="S250"/>
  <c r="V250"/>
  <c r="N250"/>
  <c r="U250"/>
  <c r="S247"/>
  <c r="V247"/>
  <c r="S230"/>
  <c r="V230"/>
  <c r="N229"/>
  <c r="U229"/>
  <c r="S228"/>
  <c r="V228"/>
  <c r="N227"/>
  <c r="U227"/>
  <c r="S224"/>
  <c r="V224"/>
  <c r="S210"/>
  <c r="V210"/>
  <c r="S208"/>
  <c r="V208"/>
  <c r="S207"/>
  <c r="V207"/>
  <c r="N207"/>
  <c r="U207"/>
  <c r="S206"/>
  <c r="V206"/>
  <c r="S205"/>
  <c r="V205"/>
  <c r="S204"/>
  <c r="V204"/>
  <c r="N191"/>
  <c r="U191"/>
  <c r="N189"/>
  <c r="U189"/>
  <c r="S188"/>
  <c r="V188"/>
  <c r="S187"/>
  <c r="V187"/>
  <c r="N172"/>
  <c r="T172"/>
  <c r="W172"/>
  <c r="S168"/>
  <c r="V168"/>
  <c r="N168"/>
  <c r="U168"/>
  <c r="S153"/>
  <c r="V153"/>
  <c r="N149"/>
  <c r="U149"/>
  <c r="S148"/>
  <c r="V148"/>
  <c r="N148"/>
  <c r="U148"/>
  <c r="S147"/>
  <c r="V147"/>
  <c r="S146"/>
  <c r="V146"/>
  <c r="S126"/>
  <c r="V126"/>
  <c r="S123"/>
  <c r="V123"/>
  <c r="N123"/>
  <c r="U123"/>
  <c r="S122"/>
  <c r="V122"/>
  <c r="N121"/>
  <c r="U121"/>
  <c r="S118"/>
  <c r="V118"/>
  <c r="S101"/>
  <c r="V101"/>
  <c r="N100"/>
  <c r="U100"/>
  <c r="N82"/>
  <c r="U82"/>
  <c r="N79"/>
  <c r="U79"/>
  <c r="N77"/>
  <c r="U77"/>
  <c r="S76"/>
  <c r="V76"/>
  <c r="S75"/>
  <c r="V75"/>
  <c r="N51"/>
  <c r="U51"/>
  <c r="S50"/>
  <c r="V50"/>
  <c r="N50"/>
  <c r="U50"/>
  <c r="S48"/>
  <c r="V48"/>
  <c r="S37"/>
  <c r="V37"/>
  <c r="N36"/>
  <c r="U36"/>
  <c r="S35"/>
  <c r="V35"/>
  <c r="S34"/>
  <c r="V34"/>
  <c r="S32"/>
  <c r="V32"/>
  <c r="U11"/>
  <c r="U9"/>
  <c r="S8"/>
  <c r="V8"/>
  <c r="U8"/>
  <c r="S7"/>
  <c r="V7"/>
  <c r="U6"/>
  <c r="S5"/>
  <c r="V5"/>
  <c r="U5"/>
  <c r="U3"/>
  <c r="S324"/>
  <c r="V324"/>
  <c r="S323"/>
  <c r="V323"/>
  <c r="S313"/>
  <c r="V313"/>
  <c r="N313"/>
  <c r="U313"/>
  <c r="S312"/>
  <c r="V312"/>
  <c r="S309"/>
  <c r="V309"/>
  <c r="S302"/>
  <c r="V302"/>
  <c r="S300"/>
  <c r="V300"/>
  <c r="S297"/>
  <c r="V297"/>
  <c r="N291"/>
  <c r="U291"/>
  <c r="N290"/>
  <c r="U290"/>
  <c r="S289"/>
  <c r="V289"/>
  <c r="N289"/>
  <c r="U289"/>
  <c r="S288"/>
  <c r="V288"/>
  <c r="S285"/>
  <c r="V285"/>
  <c r="S282"/>
  <c r="V282"/>
  <c r="S281"/>
  <c r="V281"/>
  <c r="S273"/>
  <c r="V273"/>
  <c r="N273"/>
  <c r="U273"/>
  <c r="S268"/>
  <c r="V268"/>
  <c r="S265"/>
  <c r="V265"/>
  <c r="N258"/>
  <c r="U258"/>
  <c r="S257"/>
  <c r="V257"/>
  <c r="S256"/>
  <c r="V256"/>
  <c r="N256"/>
  <c r="U256"/>
  <c r="S246"/>
  <c r="V246"/>
  <c r="N245"/>
  <c r="U245"/>
  <c r="S244"/>
  <c r="V244"/>
  <c r="S243"/>
  <c r="V243"/>
  <c r="N233"/>
  <c r="N232"/>
  <c r="U232"/>
  <c r="N231"/>
  <c r="U231"/>
  <c r="S222"/>
  <c r="V222"/>
  <c r="S219"/>
  <c r="V219"/>
  <c r="S217"/>
  <c r="V217"/>
  <c r="N213"/>
  <c r="N211"/>
  <c r="U211"/>
  <c r="S203"/>
  <c r="V203"/>
  <c r="S201"/>
  <c r="V201"/>
  <c r="S194"/>
  <c r="V194"/>
  <c r="N193"/>
  <c r="U193"/>
  <c r="N192"/>
  <c r="U192"/>
  <c r="S191"/>
  <c r="V191"/>
  <c r="N185"/>
  <c r="U185"/>
  <c r="S175"/>
  <c r="V175"/>
  <c r="N174"/>
  <c r="U174"/>
  <c r="N173"/>
  <c r="U173"/>
  <c r="N165"/>
  <c r="U165"/>
  <c r="N164"/>
  <c r="U164"/>
  <c r="S155"/>
  <c r="V155"/>
  <c r="S150"/>
  <c r="V150"/>
  <c r="N145"/>
  <c r="U145"/>
  <c r="S144"/>
  <c r="V144"/>
  <c r="S142"/>
  <c r="V142"/>
  <c r="S141"/>
  <c r="V141"/>
  <c r="N133"/>
  <c r="U133"/>
  <c r="S132"/>
  <c r="V132"/>
  <c r="N132"/>
  <c r="U132"/>
  <c r="S130"/>
  <c r="V130"/>
  <c r="S129"/>
  <c r="V129"/>
  <c r="S117"/>
  <c r="V117"/>
  <c r="N116"/>
  <c r="U116"/>
  <c r="S115"/>
  <c r="V115"/>
  <c r="S114"/>
  <c r="V114"/>
  <c r="S105"/>
  <c r="V105"/>
  <c r="N105"/>
  <c r="U105"/>
  <c r="S104"/>
  <c r="V104"/>
  <c r="S103"/>
  <c r="V103"/>
  <c r="N96"/>
  <c r="U96"/>
  <c r="S95"/>
  <c r="V95"/>
  <c r="N95"/>
  <c r="U95"/>
  <c r="N94"/>
  <c r="S93"/>
  <c r="V93"/>
  <c r="N92"/>
  <c r="U92"/>
  <c r="S91"/>
  <c r="V91"/>
  <c r="N91"/>
  <c r="U91"/>
  <c r="S90"/>
  <c r="V90"/>
  <c r="N85"/>
  <c r="U85"/>
  <c r="S84"/>
  <c r="V84"/>
  <c r="S82"/>
  <c r="V82"/>
  <c r="S81"/>
  <c r="V81"/>
  <c r="N73"/>
  <c r="U73"/>
  <c r="S72"/>
  <c r="V72"/>
  <c r="S71"/>
  <c r="V71"/>
  <c r="N71"/>
  <c r="U71"/>
  <c r="S70"/>
  <c r="V70"/>
  <c r="S67"/>
  <c r="V67"/>
  <c r="N57"/>
  <c r="U57"/>
  <c r="S56"/>
  <c r="V56"/>
  <c r="S54"/>
  <c r="V54"/>
  <c r="S53"/>
  <c r="V53"/>
  <c r="S51"/>
  <c r="V51"/>
  <c r="S47"/>
  <c r="V47"/>
  <c r="N46"/>
  <c r="U46"/>
  <c r="S39"/>
  <c r="V39"/>
  <c r="N38"/>
  <c r="U38"/>
  <c r="S31"/>
  <c r="V31"/>
  <c r="S27"/>
  <c r="V27"/>
  <c r="S25"/>
  <c r="V25"/>
  <c r="S12"/>
  <c r="V12"/>
  <c r="S322"/>
  <c r="V322"/>
  <c r="N322"/>
  <c r="U322"/>
  <c r="S321"/>
  <c r="V321"/>
  <c r="S316"/>
  <c r="V316"/>
  <c r="N310"/>
  <c r="U310"/>
  <c r="N304"/>
  <c r="U304"/>
  <c r="N303"/>
  <c r="U303"/>
  <c r="S296"/>
  <c r="V296"/>
  <c r="S292"/>
  <c r="V292"/>
  <c r="S286"/>
  <c r="V286"/>
  <c r="N286"/>
  <c r="U286"/>
  <c r="S280"/>
  <c r="V280"/>
  <c r="S276"/>
  <c r="V276"/>
  <c r="N276"/>
  <c r="U276"/>
  <c r="N265"/>
  <c r="U265"/>
  <c r="S264"/>
  <c r="V264"/>
  <c r="N259"/>
  <c r="U259"/>
  <c r="S258"/>
  <c r="V258"/>
  <c r="S254"/>
  <c r="V254"/>
  <c r="N254"/>
  <c r="U254"/>
  <c r="S253"/>
  <c r="V253"/>
  <c r="N248"/>
  <c r="U248"/>
  <c r="N247"/>
  <c r="N242"/>
  <c r="U242"/>
  <c r="S234"/>
  <c r="V234"/>
  <c r="N234"/>
  <c r="U234"/>
  <c r="N230"/>
  <c r="N217"/>
  <c r="U217"/>
  <c r="S214"/>
  <c r="V214"/>
  <c r="N214"/>
  <c r="U214"/>
  <c r="S199"/>
  <c r="V199"/>
  <c r="N199"/>
  <c r="U199"/>
  <c r="N195"/>
  <c r="S190"/>
  <c r="V190"/>
  <c r="S186"/>
  <c r="V186"/>
  <c r="N176"/>
  <c r="U176"/>
  <c r="S171"/>
  <c r="V171"/>
  <c r="S170"/>
  <c r="V170"/>
  <c r="S165"/>
  <c r="V165"/>
  <c r="N161"/>
  <c r="U161"/>
  <c r="N156"/>
  <c r="U156"/>
  <c r="N151"/>
  <c r="U151"/>
  <c r="N150"/>
  <c r="S149"/>
  <c r="V149"/>
  <c r="S145"/>
  <c r="V145"/>
  <c r="S140"/>
  <c r="V140"/>
  <c r="N140"/>
  <c r="U140"/>
  <c r="N135"/>
  <c r="U135"/>
  <c r="N134"/>
  <c r="U134"/>
  <c r="S133"/>
  <c r="V133"/>
  <c r="S128"/>
  <c r="V128"/>
  <c r="S121"/>
  <c r="V121"/>
  <c r="N118"/>
  <c r="U118"/>
  <c r="S113"/>
  <c r="V113"/>
  <c r="N113"/>
  <c r="U113"/>
  <c r="S112"/>
  <c r="V112"/>
  <c r="N108"/>
  <c r="U108"/>
  <c r="N102"/>
  <c r="S97"/>
  <c r="V97"/>
  <c r="S96"/>
  <c r="V96"/>
  <c r="S89"/>
  <c r="V89"/>
  <c r="S85"/>
  <c r="V85"/>
  <c r="N80"/>
  <c r="U80"/>
  <c r="S79"/>
  <c r="V79"/>
  <c r="N74"/>
  <c r="U74"/>
  <c r="S69"/>
  <c r="V69"/>
  <c r="N69"/>
  <c r="U69"/>
  <c r="S68"/>
  <c r="V68"/>
  <c r="N59"/>
  <c r="U59"/>
  <c r="N55"/>
  <c r="U55"/>
  <c r="S52"/>
  <c r="V52"/>
  <c r="N48"/>
  <c r="S44"/>
  <c r="V44"/>
  <c r="N40"/>
  <c r="S36"/>
  <c r="V36"/>
  <c r="N32"/>
  <c r="U32"/>
  <c r="S28"/>
  <c r="V28"/>
  <c r="N28"/>
  <c r="U28"/>
  <c r="S26"/>
  <c r="V26"/>
  <c r="N26"/>
  <c r="U26"/>
  <c r="N13"/>
  <c r="U13"/>
  <c r="S4"/>
  <c r="V4"/>
  <c r="U4"/>
  <c r="S320"/>
  <c r="V320"/>
  <c r="N320"/>
  <c r="U320"/>
  <c r="N317"/>
  <c r="U317"/>
  <c r="S314"/>
  <c r="V314"/>
  <c r="N311"/>
  <c r="U311"/>
  <c r="S310"/>
  <c r="V310"/>
  <c r="S308"/>
  <c r="V308"/>
  <c r="S305"/>
  <c r="V305"/>
  <c r="S304"/>
  <c r="V304"/>
  <c r="N302"/>
  <c r="T302"/>
  <c r="W302"/>
  <c r="S299"/>
  <c r="V299"/>
  <c r="N298"/>
  <c r="T298"/>
  <c r="W298"/>
  <c r="N295"/>
  <c r="U295"/>
  <c r="S290"/>
  <c r="V290"/>
  <c r="N282"/>
  <c r="S279"/>
  <c r="V279"/>
  <c r="N279"/>
  <c r="U279"/>
  <c r="S274"/>
  <c r="V274"/>
  <c r="S267"/>
  <c r="V267"/>
  <c r="S266"/>
  <c r="V266"/>
  <c r="N263"/>
  <c r="U263"/>
  <c r="S260"/>
  <c r="V260"/>
  <c r="N257"/>
  <c r="U257"/>
  <c r="S252"/>
  <c r="V252"/>
  <c r="N252"/>
  <c r="U252"/>
  <c r="S248"/>
  <c r="V248"/>
  <c r="N246"/>
  <c r="U246"/>
  <c r="N243"/>
  <c r="N240"/>
  <c r="U240"/>
  <c r="N235"/>
  <c r="U235"/>
  <c r="S232"/>
  <c r="V232"/>
  <c r="N228"/>
  <c r="U228"/>
  <c r="S227"/>
  <c r="V227"/>
  <c r="N224"/>
  <c r="U224"/>
  <c r="S223"/>
  <c r="V223"/>
  <c r="N222"/>
  <c r="S221"/>
  <c r="V221"/>
  <c r="S218"/>
  <c r="V218"/>
  <c r="N212"/>
  <c r="U212"/>
  <c r="S211"/>
  <c r="V211"/>
  <c r="S209"/>
  <c r="V209"/>
  <c r="N208"/>
  <c r="U208"/>
  <c r="N205"/>
  <c r="U205"/>
  <c r="S202"/>
  <c r="V202"/>
  <c r="N198"/>
  <c r="U198"/>
  <c r="N194"/>
  <c r="U194"/>
  <c r="S189"/>
  <c r="V189"/>
  <c r="N183"/>
  <c r="S182"/>
  <c r="V182"/>
  <c r="N180"/>
  <c r="N177"/>
  <c r="U177"/>
  <c r="N175"/>
  <c r="U175"/>
  <c r="S174"/>
  <c r="V174"/>
  <c r="N169"/>
  <c r="U169"/>
  <c r="N167"/>
  <c r="U167"/>
  <c r="S166"/>
  <c r="V166"/>
  <c r="N166"/>
  <c r="U166"/>
  <c r="N163"/>
  <c r="U163"/>
  <c r="S162"/>
  <c r="V162"/>
  <c r="N157"/>
  <c r="S152"/>
  <c r="V152"/>
  <c r="N152"/>
  <c r="U152"/>
  <c r="N138"/>
  <c r="U138"/>
  <c r="S137"/>
  <c r="V137"/>
  <c r="N136"/>
  <c r="U136"/>
  <c r="S125"/>
  <c r="V125"/>
  <c r="N125"/>
  <c r="U125"/>
  <c r="S124"/>
  <c r="V124"/>
  <c r="N117"/>
  <c r="U117"/>
  <c r="S116"/>
  <c r="V116"/>
  <c r="N111"/>
  <c r="U111"/>
  <c r="N109"/>
  <c r="U109"/>
  <c r="S108"/>
  <c r="V108"/>
  <c r="N103"/>
  <c r="N101"/>
  <c r="U101"/>
  <c r="S100"/>
  <c r="V100"/>
  <c r="N93"/>
  <c r="U93"/>
  <c r="S92"/>
  <c r="V92"/>
  <c r="N86"/>
  <c r="U86"/>
  <c r="N83"/>
  <c r="U83"/>
  <c r="N81"/>
  <c r="U81"/>
  <c r="N78"/>
  <c r="U78"/>
  <c r="S77"/>
  <c r="V77"/>
  <c r="N75"/>
  <c r="U75"/>
  <c r="S74"/>
  <c r="V74"/>
  <c r="N72"/>
  <c r="N68"/>
  <c r="U68"/>
  <c r="S63"/>
  <c r="V63"/>
  <c r="S61"/>
  <c r="V61"/>
  <c r="S58"/>
  <c r="V58"/>
  <c r="N56"/>
  <c r="U56"/>
  <c r="S55"/>
  <c r="V55"/>
  <c r="N54"/>
  <c r="U54"/>
  <c r="N47"/>
  <c r="N45"/>
  <c r="U45"/>
  <c r="N43"/>
  <c r="U43"/>
  <c r="N41"/>
  <c r="N39"/>
  <c r="U39"/>
  <c r="N37"/>
  <c r="U37"/>
  <c r="N33"/>
  <c r="U33"/>
  <c r="N29"/>
  <c r="N24"/>
  <c r="U24"/>
  <c r="S23"/>
  <c r="V23"/>
  <c r="N21"/>
  <c r="U21"/>
  <c r="S20"/>
  <c r="V20"/>
  <c r="N18"/>
  <c r="U18"/>
  <c r="N17"/>
  <c r="U17"/>
  <c r="N14"/>
  <c r="S13"/>
  <c r="U7"/>
  <c r="T282"/>
  <c r="W282"/>
  <c r="R356"/>
  <c r="N10"/>
  <c r="U10"/>
  <c r="V13"/>
  <c r="Q356"/>
  <c r="L356"/>
  <c r="U19"/>
  <c r="K356"/>
  <c r="T14"/>
  <c r="W14"/>
  <c r="U14"/>
  <c r="T29"/>
  <c r="W29"/>
  <c r="U29"/>
  <c r="T41"/>
  <c r="W41"/>
  <c r="U41"/>
  <c r="T47"/>
  <c r="W47"/>
  <c r="U47"/>
  <c r="T72"/>
  <c r="W72"/>
  <c r="U72"/>
  <c r="T103"/>
  <c r="W103"/>
  <c r="U103"/>
  <c r="T157"/>
  <c r="W157"/>
  <c r="U157"/>
  <c r="T180"/>
  <c r="W180"/>
  <c r="U180"/>
  <c r="T183"/>
  <c r="W183"/>
  <c r="U183"/>
  <c r="T222"/>
  <c r="W222"/>
  <c r="U222"/>
  <c r="T243"/>
  <c r="W243"/>
  <c r="U243"/>
  <c r="T40"/>
  <c r="W40"/>
  <c r="U40"/>
  <c r="T48"/>
  <c r="W48"/>
  <c r="U48"/>
  <c r="T102"/>
  <c r="W102"/>
  <c r="U102"/>
  <c r="T150"/>
  <c r="W150"/>
  <c r="U150"/>
  <c r="T195"/>
  <c r="W195"/>
  <c r="U195"/>
  <c r="T230"/>
  <c r="W230"/>
  <c r="U230"/>
  <c r="T247"/>
  <c r="W247"/>
  <c r="U247"/>
  <c r="T94"/>
  <c r="W94"/>
  <c r="U94"/>
  <c r="T213"/>
  <c r="W213"/>
  <c r="U213"/>
  <c r="T233"/>
  <c r="W233"/>
  <c r="U233"/>
  <c r="N318"/>
  <c r="U318"/>
  <c r="S306"/>
  <c r="V306"/>
  <c r="N35"/>
  <c r="U35"/>
  <c r="T16"/>
  <c r="W16"/>
  <c r="U16"/>
  <c r="U302"/>
  <c r="U282"/>
  <c r="U172"/>
  <c r="U298"/>
  <c r="S120"/>
  <c r="V120"/>
  <c r="S336"/>
  <c r="V336"/>
  <c r="N336"/>
  <c r="U336"/>
  <c r="N331"/>
  <c r="U331"/>
  <c r="N345"/>
  <c r="N340"/>
  <c r="U340"/>
  <c r="S270"/>
  <c r="V270"/>
  <c r="S245"/>
  <c r="V245"/>
  <c r="S242"/>
  <c r="V242"/>
  <c r="N236"/>
  <c r="U236"/>
  <c r="S192"/>
  <c r="V192"/>
  <c r="S184"/>
  <c r="V184"/>
  <c r="S169"/>
  <c r="V169"/>
  <c r="S33"/>
  <c r="V33"/>
  <c r="S30"/>
  <c r="V30"/>
  <c r="T65"/>
  <c r="W65"/>
  <c r="T348"/>
  <c r="W348"/>
  <c r="T347"/>
  <c r="W347"/>
  <c r="N346"/>
  <c r="N342"/>
  <c r="U342"/>
  <c r="T207"/>
  <c r="W207"/>
  <c r="N293"/>
  <c r="U293"/>
  <c r="N206"/>
  <c r="U206"/>
  <c r="N197"/>
  <c r="U197"/>
  <c r="N162"/>
  <c r="U162"/>
  <c r="N158"/>
  <c r="U158"/>
  <c r="N155"/>
  <c r="U155"/>
  <c r="N154"/>
  <c r="U154"/>
  <c r="N153"/>
  <c r="U153"/>
  <c r="N146"/>
  <c r="U146"/>
  <c r="N143"/>
  <c r="U143"/>
  <c r="N142"/>
  <c r="U142"/>
  <c r="N131"/>
  <c r="U131"/>
  <c r="N130"/>
  <c r="U130"/>
  <c r="N129"/>
  <c r="U129"/>
  <c r="N128"/>
  <c r="U128"/>
  <c r="N127"/>
  <c r="U127"/>
  <c r="N126"/>
  <c r="U126"/>
  <c r="N124"/>
  <c r="U124"/>
  <c r="N122"/>
  <c r="U122"/>
  <c r="N120"/>
  <c r="U120"/>
  <c r="N114"/>
  <c r="U114"/>
  <c r="N107"/>
  <c r="U107"/>
  <c r="N106"/>
  <c r="N104"/>
  <c r="U104"/>
  <c r="S99"/>
  <c r="V99"/>
  <c r="N99"/>
  <c r="U99"/>
  <c r="N97"/>
  <c r="U97"/>
  <c r="N84"/>
  <c r="U84"/>
  <c r="N67"/>
  <c r="U67"/>
  <c r="N66"/>
  <c r="U66"/>
  <c r="N34"/>
  <c r="U34"/>
  <c r="N31"/>
  <c r="U31"/>
  <c r="N30"/>
  <c r="U30"/>
  <c r="N27"/>
  <c r="U27"/>
  <c r="N25"/>
  <c r="U25"/>
  <c r="N23"/>
  <c r="U23"/>
  <c r="S22"/>
  <c r="V22"/>
  <c r="T339"/>
  <c r="W339"/>
  <c r="T338"/>
  <c r="W338"/>
  <c r="N337"/>
  <c r="S334"/>
  <c r="V334"/>
  <c r="N334"/>
  <c r="U334"/>
  <c r="N332"/>
  <c r="U332"/>
  <c r="S327"/>
  <c r="V327"/>
  <c r="U350"/>
  <c r="T152"/>
  <c r="W152"/>
  <c r="T336"/>
  <c r="W336"/>
  <c r="T26"/>
  <c r="W26"/>
  <c r="T28"/>
  <c r="W28"/>
  <c r="T286"/>
  <c r="W286"/>
  <c r="T132"/>
  <c r="W132"/>
  <c r="T289"/>
  <c r="W289"/>
  <c r="T139"/>
  <c r="W139"/>
  <c r="T119"/>
  <c r="W119"/>
  <c r="N315"/>
  <c r="U315"/>
  <c r="N287"/>
  <c r="N281"/>
  <c r="N271"/>
  <c r="U271"/>
  <c r="N181"/>
  <c r="N327"/>
  <c r="U349"/>
  <c r="T77"/>
  <c r="W77"/>
  <c r="T191"/>
  <c r="W191"/>
  <c r="T295"/>
  <c r="W295"/>
  <c r="T162"/>
  <c r="W162"/>
  <c r="T176"/>
  <c r="W176"/>
  <c r="T242"/>
  <c r="W242"/>
  <c r="T322"/>
  <c r="W322"/>
  <c r="T12"/>
  <c r="T291"/>
  <c r="W291"/>
  <c r="T288"/>
  <c r="W288"/>
  <c r="T88"/>
  <c r="W88"/>
  <c r="T137"/>
  <c r="W137"/>
  <c r="T264"/>
  <c r="W264"/>
  <c r="T277"/>
  <c r="W277"/>
  <c r="T321"/>
  <c r="W321"/>
  <c r="T61"/>
  <c r="W61"/>
  <c r="T70"/>
  <c r="W70"/>
  <c r="T159"/>
  <c r="W159"/>
  <c r="T249"/>
  <c r="W249"/>
  <c r="T112"/>
  <c r="W112"/>
  <c r="T318"/>
  <c r="W318"/>
  <c r="N323"/>
  <c r="U323"/>
  <c r="N316"/>
  <c r="N314"/>
  <c r="N307"/>
  <c r="U307"/>
  <c r="N306"/>
  <c r="U306"/>
  <c r="N305"/>
  <c r="U305"/>
  <c r="N301"/>
  <c r="U301"/>
  <c r="N300"/>
  <c r="U300"/>
  <c r="N299"/>
  <c r="U299"/>
  <c r="N297"/>
  <c r="U297"/>
  <c r="N292"/>
  <c r="U292"/>
  <c r="N285"/>
  <c r="N280"/>
  <c r="U280"/>
  <c r="N275"/>
  <c r="U275"/>
  <c r="N274"/>
  <c r="U274"/>
  <c r="N272"/>
  <c r="U272"/>
  <c r="N270"/>
  <c r="U270"/>
  <c r="N269"/>
  <c r="U269"/>
  <c r="N267"/>
  <c r="U267"/>
  <c r="N266"/>
  <c r="N260"/>
  <c r="U260"/>
  <c r="N241"/>
  <c r="U241"/>
  <c r="N238"/>
  <c r="U238"/>
  <c r="N237"/>
  <c r="U237"/>
  <c r="N225"/>
  <c r="N223"/>
  <c r="U223"/>
  <c r="N221"/>
  <c r="U221"/>
  <c r="N220"/>
  <c r="N218"/>
  <c r="U218"/>
  <c r="N210"/>
  <c r="N209"/>
  <c r="N204"/>
  <c r="N203"/>
  <c r="U203"/>
  <c r="N202"/>
  <c r="U202"/>
  <c r="N201"/>
  <c r="U201"/>
  <c r="N200"/>
  <c r="U200"/>
  <c r="N190"/>
  <c r="N188"/>
  <c r="U188"/>
  <c r="N186"/>
  <c r="U186"/>
  <c r="N184"/>
  <c r="U184"/>
  <c r="N182"/>
  <c r="N171"/>
  <c r="N170"/>
  <c r="U170"/>
  <c r="T155"/>
  <c r="W155"/>
  <c r="T153"/>
  <c r="W153"/>
  <c r="T146"/>
  <c r="W146"/>
  <c r="T143"/>
  <c r="W143"/>
  <c r="T131"/>
  <c r="W131"/>
  <c r="T114"/>
  <c r="W114"/>
  <c r="T107"/>
  <c r="W107"/>
  <c r="T97"/>
  <c r="W97"/>
  <c r="T67"/>
  <c r="W67"/>
  <c r="T66"/>
  <c r="W66"/>
  <c r="T44"/>
  <c r="W44"/>
  <c r="T331"/>
  <c r="W331"/>
  <c r="T326"/>
  <c r="W326"/>
  <c r="T257"/>
  <c r="W257"/>
  <c r="T245"/>
  <c r="W245"/>
  <c r="T235"/>
  <c r="W235"/>
  <c r="T212"/>
  <c r="W212"/>
  <c r="T136"/>
  <c r="W136"/>
  <c r="T224"/>
  <c r="W224"/>
  <c r="T253"/>
  <c r="W253"/>
  <c r="T64"/>
  <c r="W64"/>
  <c r="T45"/>
  <c r="W45"/>
  <c r="T109"/>
  <c r="W109"/>
  <c r="T248"/>
  <c r="W248"/>
  <c r="T164"/>
  <c r="W164"/>
  <c r="T173"/>
  <c r="W173"/>
  <c r="T290"/>
  <c r="W290"/>
  <c r="T301"/>
  <c r="W301"/>
  <c r="T300"/>
  <c r="W300"/>
  <c r="T267"/>
  <c r="W267"/>
  <c r="T236"/>
  <c r="W236"/>
  <c r="T170"/>
  <c r="W170"/>
  <c r="T130"/>
  <c r="W130"/>
  <c r="T83"/>
  <c r="W83"/>
  <c r="T205"/>
  <c r="W205"/>
  <c r="T57"/>
  <c r="W57"/>
  <c r="T145"/>
  <c r="W145"/>
  <c r="T231"/>
  <c r="W231"/>
  <c r="T258"/>
  <c r="W258"/>
  <c r="T330"/>
  <c r="W330"/>
  <c r="T324"/>
  <c r="W324"/>
  <c r="T246"/>
  <c r="W246"/>
  <c r="T239"/>
  <c r="W239"/>
  <c r="T18"/>
  <c r="W18"/>
  <c r="T163"/>
  <c r="W163"/>
  <c r="T296"/>
  <c r="W296"/>
  <c r="T15"/>
  <c r="W15"/>
  <c r="T344"/>
  <c r="W344"/>
  <c r="T343"/>
  <c r="W343"/>
  <c r="T96"/>
  <c r="W96"/>
  <c r="T219"/>
  <c r="W219"/>
  <c r="T299"/>
  <c r="W299"/>
  <c r="T293"/>
  <c r="W293"/>
  <c r="T275"/>
  <c r="W275"/>
  <c r="T241"/>
  <c r="W241"/>
  <c r="T238"/>
  <c r="W238"/>
  <c r="T186"/>
  <c r="W186"/>
  <c r="T184"/>
  <c r="W184"/>
  <c r="T99"/>
  <c r="W99"/>
  <c r="T19"/>
  <c r="W19"/>
  <c r="T341"/>
  <c r="W341"/>
  <c r="T284"/>
  <c r="W284"/>
  <c r="T211"/>
  <c r="W211"/>
  <c r="T185"/>
  <c r="W185"/>
  <c r="T68"/>
  <c r="W68"/>
  <c r="T93"/>
  <c r="W93"/>
  <c r="T101"/>
  <c r="W101"/>
  <c r="T117"/>
  <c r="W117"/>
  <c r="T166"/>
  <c r="W166"/>
  <c r="T198"/>
  <c r="W198"/>
  <c r="T228"/>
  <c r="W228"/>
  <c r="T311"/>
  <c r="W311"/>
  <c r="T13"/>
  <c r="W13"/>
  <c r="T69"/>
  <c r="W69"/>
  <c r="T74"/>
  <c r="W74"/>
  <c r="T151"/>
  <c r="W151"/>
  <c r="T161"/>
  <c r="W161"/>
  <c r="T199"/>
  <c r="W199"/>
  <c r="T259"/>
  <c r="W259"/>
  <c r="T276"/>
  <c r="W276"/>
  <c r="T304"/>
  <c r="W304"/>
  <c r="T71"/>
  <c r="W71"/>
  <c r="T85"/>
  <c r="W85"/>
  <c r="T91"/>
  <c r="W91"/>
  <c r="T92"/>
  <c r="W92"/>
  <c r="T105"/>
  <c r="W105"/>
  <c r="T116"/>
  <c r="W116"/>
  <c r="T193"/>
  <c r="W193"/>
  <c r="T232"/>
  <c r="W232"/>
  <c r="T273"/>
  <c r="W273"/>
  <c r="T313"/>
  <c r="W313"/>
  <c r="T79"/>
  <c r="W79"/>
  <c r="T121"/>
  <c r="W121"/>
  <c r="T123"/>
  <c r="W123"/>
  <c r="T149"/>
  <c r="W149"/>
  <c r="T168"/>
  <c r="W168"/>
  <c r="T255"/>
  <c r="W255"/>
  <c r="T278"/>
  <c r="W278"/>
  <c r="T309"/>
  <c r="W309"/>
  <c r="T49"/>
  <c r="W49"/>
  <c r="T90"/>
  <c r="W90"/>
  <c r="T141"/>
  <c r="W141"/>
  <c r="T216"/>
  <c r="W216"/>
  <c r="T262"/>
  <c r="W262"/>
  <c r="T268"/>
  <c r="W268"/>
  <c r="T63"/>
  <c r="W63"/>
  <c r="N215"/>
  <c r="U215"/>
  <c r="T197"/>
  <c r="W197"/>
  <c r="N196"/>
  <c r="T34"/>
  <c r="W34"/>
  <c r="T20"/>
  <c r="W20"/>
  <c r="N335"/>
  <c r="U335"/>
  <c r="N333"/>
  <c r="U333"/>
  <c r="T317"/>
  <c r="W317"/>
  <c r="T208"/>
  <c r="W208"/>
  <c r="T178"/>
  <c r="W178"/>
  <c r="T177"/>
  <c r="W177"/>
  <c r="T110"/>
  <c r="W110"/>
  <c r="T108"/>
  <c r="W108"/>
  <c r="T81"/>
  <c r="W81"/>
  <c r="T80"/>
  <c r="W80"/>
  <c r="T39"/>
  <c r="W39"/>
  <c r="T22"/>
  <c r="W22"/>
  <c r="T11"/>
  <c r="W11"/>
  <c r="N328"/>
  <c r="N325"/>
  <c r="T244"/>
  <c r="W244"/>
  <c r="T31"/>
  <c r="W31"/>
  <c r="T351"/>
  <c r="W351"/>
  <c r="V351"/>
  <c r="T294"/>
  <c r="W294"/>
  <c r="T226"/>
  <c r="W226"/>
  <c r="T227"/>
  <c r="W227"/>
  <c r="T156"/>
  <c r="W156"/>
  <c r="T133"/>
  <c r="W133"/>
  <c r="T100"/>
  <c r="W100"/>
  <c r="T86"/>
  <c r="W86"/>
  <c r="T84"/>
  <c r="W84"/>
  <c r="T73"/>
  <c r="W73"/>
  <c r="T24"/>
  <c r="W24"/>
  <c r="T21"/>
  <c r="W21"/>
  <c r="T329"/>
  <c r="W329"/>
  <c r="T315"/>
  <c r="W315"/>
  <c r="T307"/>
  <c r="W307"/>
  <c r="T237"/>
  <c r="W237"/>
  <c r="T192"/>
  <c r="W192"/>
  <c r="T165"/>
  <c r="W165"/>
  <c r="T148"/>
  <c r="W148"/>
  <c r="T126"/>
  <c r="W126"/>
  <c r="T115"/>
  <c r="W115"/>
  <c r="T82"/>
  <c r="W82"/>
  <c r="T75"/>
  <c r="W75"/>
  <c r="T59"/>
  <c r="W59"/>
  <c r="T51"/>
  <c r="W51"/>
  <c r="T23"/>
  <c r="W23"/>
  <c r="T46"/>
  <c r="W46"/>
  <c r="T310"/>
  <c r="W310"/>
  <c r="T308"/>
  <c r="W308"/>
  <c r="T279"/>
  <c r="W279"/>
  <c r="T240"/>
  <c r="W240"/>
  <c r="T229"/>
  <c r="W229"/>
  <c r="T147"/>
  <c r="W147"/>
  <c r="T135"/>
  <c r="W135"/>
  <c r="T54"/>
  <c r="W54"/>
  <c r="T52"/>
  <c r="W52"/>
  <c r="T43"/>
  <c r="W43"/>
  <c r="T297"/>
  <c r="W297"/>
  <c r="T179"/>
  <c r="W179"/>
  <c r="T98"/>
  <c r="W98"/>
  <c r="T89"/>
  <c r="W89"/>
  <c r="T87"/>
  <c r="W87"/>
  <c r="T38"/>
  <c r="W38"/>
  <c r="T30"/>
  <c r="W30"/>
  <c r="T340"/>
  <c r="W340"/>
  <c r="T303"/>
  <c r="W303"/>
  <c r="T292"/>
  <c r="W292"/>
  <c r="T261"/>
  <c r="W261"/>
  <c r="T201"/>
  <c r="W201"/>
  <c r="T206"/>
  <c r="W206"/>
  <c r="T187"/>
  <c r="W187"/>
  <c r="T174"/>
  <c r="W174"/>
  <c r="T158"/>
  <c r="W158"/>
  <c r="T154"/>
  <c r="W154"/>
  <c r="T320"/>
  <c r="W320"/>
  <c r="T250"/>
  <c r="W250"/>
  <c r="T265"/>
  <c r="W265"/>
  <c r="T251"/>
  <c r="W251"/>
  <c r="T214"/>
  <c r="W214"/>
  <c r="T134"/>
  <c r="W134"/>
  <c r="T129"/>
  <c r="W129"/>
  <c r="T127"/>
  <c r="W127"/>
  <c r="T124"/>
  <c r="W124"/>
  <c r="T104"/>
  <c r="W104"/>
  <c r="T350"/>
  <c r="W350"/>
  <c r="V350"/>
  <c r="T332"/>
  <c r="W332"/>
  <c r="T194"/>
  <c r="W194"/>
  <c r="T140"/>
  <c r="W140"/>
  <c r="T138"/>
  <c r="W138"/>
  <c r="T60"/>
  <c r="W60"/>
  <c r="T36"/>
  <c r="W36"/>
  <c r="T32"/>
  <c r="W32"/>
  <c r="T333"/>
  <c r="W333"/>
  <c r="T269"/>
  <c r="W269"/>
  <c r="T256"/>
  <c r="W256"/>
  <c r="T223"/>
  <c r="W223"/>
  <c r="T215"/>
  <c r="W215"/>
  <c r="T125"/>
  <c r="W125"/>
  <c r="T78"/>
  <c r="W78"/>
  <c r="T58"/>
  <c r="W58"/>
  <c r="T56"/>
  <c r="W56"/>
  <c r="T53"/>
  <c r="W53"/>
  <c r="T342"/>
  <c r="W342"/>
  <c r="T260"/>
  <c r="W260"/>
  <c r="T274"/>
  <c r="W274"/>
  <c r="T234"/>
  <c r="W234"/>
  <c r="T189"/>
  <c r="W189"/>
  <c r="T113"/>
  <c r="W113"/>
  <c r="T27"/>
  <c r="W27"/>
  <c r="T128"/>
  <c r="W128"/>
  <c r="T312"/>
  <c r="W312"/>
  <c r="T283"/>
  <c r="W283"/>
  <c r="T76"/>
  <c r="W76"/>
  <c r="T35"/>
  <c r="W35"/>
  <c r="T25"/>
  <c r="W25"/>
  <c r="T270"/>
  <c r="W270"/>
  <c r="T335"/>
  <c r="W335"/>
  <c r="T323"/>
  <c r="W323"/>
  <c r="T319"/>
  <c r="W319"/>
  <c r="T305"/>
  <c r="W305"/>
  <c r="T263"/>
  <c r="W263"/>
  <c r="T252"/>
  <c r="W252"/>
  <c r="T200"/>
  <c r="W200"/>
  <c r="T122"/>
  <c r="W122"/>
  <c r="T95"/>
  <c r="W95"/>
  <c r="T55"/>
  <c r="W55"/>
  <c r="T306"/>
  <c r="W306"/>
  <c r="T217"/>
  <c r="W217"/>
  <c r="T175"/>
  <c r="W175"/>
  <c r="T169"/>
  <c r="W169"/>
  <c r="T167"/>
  <c r="W167"/>
  <c r="T120"/>
  <c r="W120"/>
  <c r="T111"/>
  <c r="W111"/>
  <c r="T62"/>
  <c r="W62"/>
  <c r="T50"/>
  <c r="W50"/>
  <c r="T37"/>
  <c r="W37"/>
  <c r="T272"/>
  <c r="W272"/>
  <c r="T254"/>
  <c r="W254"/>
  <c r="T188"/>
  <c r="W188"/>
  <c r="T160"/>
  <c r="W160"/>
  <c r="T144"/>
  <c r="W144"/>
  <c r="T42"/>
  <c r="W42"/>
  <c r="T280"/>
  <c r="W280"/>
  <c r="T271"/>
  <c r="W271"/>
  <c r="T221"/>
  <c r="W221"/>
  <c r="T202"/>
  <c r="W202"/>
  <c r="T218"/>
  <c r="W218"/>
  <c r="T203"/>
  <c r="W203"/>
  <c r="T142"/>
  <c r="W142"/>
  <c r="T118"/>
  <c r="W118"/>
  <c r="T17"/>
  <c r="W17"/>
  <c r="T9"/>
  <c r="W9"/>
  <c r="T8"/>
  <c r="W8"/>
  <c r="T7"/>
  <c r="W7"/>
  <c r="T6"/>
  <c r="W6"/>
  <c r="T5"/>
  <c r="W5"/>
  <c r="T4"/>
  <c r="W4"/>
  <c r="T3"/>
  <c r="W3"/>
  <c r="T10"/>
  <c r="W10"/>
  <c r="N2"/>
  <c r="S2"/>
  <c r="S356"/>
  <c r="N358"/>
  <c r="N356"/>
  <c r="V2"/>
  <c r="U2"/>
  <c r="T325"/>
  <c r="W325"/>
  <c r="U325"/>
  <c r="T328"/>
  <c r="W328"/>
  <c r="U328"/>
  <c r="T196"/>
  <c r="W196"/>
  <c r="U196"/>
  <c r="T171"/>
  <c r="W171"/>
  <c r="U171"/>
  <c r="T182"/>
  <c r="W182"/>
  <c r="U182"/>
  <c r="T190"/>
  <c r="W190"/>
  <c r="U190"/>
  <c r="T204"/>
  <c r="W204"/>
  <c r="U204"/>
  <c r="T209"/>
  <c r="W209"/>
  <c r="U209"/>
  <c r="T210"/>
  <c r="W210"/>
  <c r="U210"/>
  <c r="T220"/>
  <c r="W220"/>
  <c r="U220"/>
  <c r="T225"/>
  <c r="W225"/>
  <c r="U225"/>
  <c r="T266"/>
  <c r="W266"/>
  <c r="U266"/>
  <c r="T285"/>
  <c r="W285"/>
  <c r="U285"/>
  <c r="T314"/>
  <c r="W314"/>
  <c r="U314"/>
  <c r="T316"/>
  <c r="W316"/>
  <c r="U316"/>
  <c r="T327"/>
  <c r="W327"/>
  <c r="U327"/>
  <c r="T181"/>
  <c r="W181"/>
  <c r="U181"/>
  <c r="T281"/>
  <c r="W281"/>
  <c r="U281"/>
  <c r="T287"/>
  <c r="W287"/>
  <c r="U287"/>
  <c r="T337"/>
  <c r="W337"/>
  <c r="U337"/>
  <c r="T106"/>
  <c r="W106"/>
  <c r="U106"/>
  <c r="T346"/>
  <c r="W346"/>
  <c r="U346"/>
  <c r="T345"/>
  <c r="W345"/>
  <c r="U345"/>
  <c r="T33"/>
  <c r="W33"/>
  <c r="T334"/>
  <c r="W334"/>
  <c r="T349"/>
  <c r="W349"/>
  <c r="T2"/>
  <c r="W2"/>
</calcChain>
</file>

<file path=xl/sharedStrings.xml><?xml version="1.0" encoding="utf-8"?>
<sst xmlns="http://schemas.openxmlformats.org/spreadsheetml/2006/main" count="676" uniqueCount="437">
  <si>
    <t>Start 1</t>
  </si>
  <si>
    <t>End 1</t>
  </si>
  <si>
    <t>Start 2</t>
  </si>
  <si>
    <t>End 2</t>
  </si>
  <si>
    <t>Time 2</t>
  </si>
  <si>
    <t>Time 1</t>
  </si>
  <si>
    <t>Total time</t>
  </si>
  <si>
    <t>Speed 1</t>
  </si>
  <si>
    <t>Speed 2</t>
  </si>
  <si>
    <t>Speed All</t>
  </si>
  <si>
    <t>M</t>
  </si>
  <si>
    <t>F</t>
  </si>
  <si>
    <t>miles per hour</t>
  </si>
  <si>
    <t>Paul</t>
  </si>
  <si>
    <t>Andy</t>
  </si>
  <si>
    <t>GRANT</t>
  </si>
  <si>
    <t>Wayne</t>
  </si>
  <si>
    <t>WRATHALL</t>
  </si>
  <si>
    <t>Dewi</t>
  </si>
  <si>
    <t xml:space="preserve">WILLIAMS </t>
  </si>
  <si>
    <t>Lindsay</t>
  </si>
  <si>
    <t>FOSTER</t>
  </si>
  <si>
    <t>Alan</t>
  </si>
  <si>
    <t>DONALDSON</t>
  </si>
  <si>
    <t>Graeme</t>
  </si>
  <si>
    <t>TAIT</t>
  </si>
  <si>
    <t>Stephen</t>
  </si>
  <si>
    <t>ROSS</t>
  </si>
  <si>
    <t>Iain</t>
  </si>
  <si>
    <t>John</t>
  </si>
  <si>
    <t>Peter</t>
  </si>
  <si>
    <t>BERRIE</t>
  </si>
  <si>
    <t>David</t>
  </si>
  <si>
    <t>PURDIE</t>
  </si>
  <si>
    <t>Ben</t>
  </si>
  <si>
    <t>LITTLEJOHN</t>
  </si>
  <si>
    <t>HAZLETT</t>
  </si>
  <si>
    <t>Alastair</t>
  </si>
  <si>
    <t>MacFARLANE</t>
  </si>
  <si>
    <t>Brian</t>
  </si>
  <si>
    <t>MUIR</t>
  </si>
  <si>
    <t>Steven</t>
  </si>
  <si>
    <t>DEVLIN</t>
  </si>
  <si>
    <t>Alasdair</t>
  </si>
  <si>
    <t>YUILLE</t>
  </si>
  <si>
    <t>William</t>
  </si>
  <si>
    <t>MacDONALD</t>
  </si>
  <si>
    <t>IRVINE</t>
  </si>
  <si>
    <t>Annette</t>
  </si>
  <si>
    <t>THOMPSON</t>
  </si>
  <si>
    <t>Colin</t>
  </si>
  <si>
    <t>MEIKLE</t>
  </si>
  <si>
    <t>Andrew</t>
  </si>
  <si>
    <t>WADDELL</t>
  </si>
  <si>
    <t>CLARK</t>
  </si>
  <si>
    <t>Michael</t>
  </si>
  <si>
    <t>RICHMOND</t>
  </si>
  <si>
    <t>Kieran</t>
  </si>
  <si>
    <t>O'DOHERTY</t>
  </si>
  <si>
    <t>Donald</t>
  </si>
  <si>
    <t>SHARP</t>
  </si>
  <si>
    <t>Kathleen</t>
  </si>
  <si>
    <t>McCORMAC</t>
  </si>
  <si>
    <t>ROBERTS</t>
  </si>
  <si>
    <t>GARNER</t>
  </si>
  <si>
    <t>Kenneth</t>
  </si>
  <si>
    <t>Chris</t>
  </si>
  <si>
    <t>SHADDOCK</t>
  </si>
  <si>
    <t>Miles</t>
  </si>
  <si>
    <t>FISHER</t>
  </si>
  <si>
    <t>James</t>
  </si>
  <si>
    <t>GOLDIE</t>
  </si>
  <si>
    <t>Stuart</t>
  </si>
  <si>
    <t>GIBSON</t>
  </si>
  <si>
    <t>Cameron</t>
  </si>
  <si>
    <t>SCADE</t>
  </si>
  <si>
    <t>Kevin</t>
  </si>
  <si>
    <t>Charlie</t>
  </si>
  <si>
    <t>McCUSKER</t>
  </si>
  <si>
    <t>CAIRNS</t>
  </si>
  <si>
    <t>HOBAN</t>
  </si>
  <si>
    <t>TAYLOR</t>
  </si>
  <si>
    <t>Mark</t>
  </si>
  <si>
    <t>FORSYTH</t>
  </si>
  <si>
    <t>Laura</t>
  </si>
  <si>
    <t>McFARLANE</t>
  </si>
  <si>
    <t>BELDING</t>
  </si>
  <si>
    <t>Martin</t>
  </si>
  <si>
    <t>KUHN</t>
  </si>
  <si>
    <t>Keith</t>
  </si>
  <si>
    <t>Fiona</t>
  </si>
  <si>
    <t>DAVIDSON</t>
  </si>
  <si>
    <t>Charles</t>
  </si>
  <si>
    <t>SMITH</t>
  </si>
  <si>
    <t>Robert</t>
  </si>
  <si>
    <t>ALEXANDER</t>
  </si>
  <si>
    <t>PRENELLE</t>
  </si>
  <si>
    <t>Alexander</t>
  </si>
  <si>
    <t>RUSSELL</t>
  </si>
  <si>
    <t>Craig</t>
  </si>
  <si>
    <t>Bryan</t>
  </si>
  <si>
    <t>TOBYN</t>
  </si>
  <si>
    <t>McGIVERN</t>
  </si>
  <si>
    <t>Roy</t>
  </si>
  <si>
    <t>MITCHELL</t>
  </si>
  <si>
    <t>MARTIN</t>
  </si>
  <si>
    <t>BASSETT</t>
  </si>
  <si>
    <t>Russell</t>
  </si>
  <si>
    <t>MOWAT</t>
  </si>
  <si>
    <t>HANNAY</t>
  </si>
  <si>
    <t>DICKSON</t>
  </si>
  <si>
    <t>HILL</t>
  </si>
  <si>
    <t>BOWIE</t>
  </si>
  <si>
    <t>MASON</t>
  </si>
  <si>
    <t>COOPER</t>
  </si>
  <si>
    <t>BROWN</t>
  </si>
  <si>
    <t>Ian</t>
  </si>
  <si>
    <t>RUBIE</t>
  </si>
  <si>
    <t>Adrian</t>
  </si>
  <si>
    <t>Bryce</t>
  </si>
  <si>
    <t>GILLAN</t>
  </si>
  <si>
    <t>STAPLES</t>
  </si>
  <si>
    <t>Gregor</t>
  </si>
  <si>
    <t>Jim</t>
  </si>
  <si>
    <t>STEVENSON</t>
  </si>
  <si>
    <t>Marshall</t>
  </si>
  <si>
    <t>ILLINGWORTH</t>
  </si>
  <si>
    <t>McNULTY</t>
  </si>
  <si>
    <t>Alice</t>
  </si>
  <si>
    <t>Gerry</t>
  </si>
  <si>
    <t>MULLAN</t>
  </si>
  <si>
    <t>ROSCOE</t>
  </si>
  <si>
    <t>Richard</t>
  </si>
  <si>
    <t>Neil</t>
  </si>
  <si>
    <t>WILSON</t>
  </si>
  <si>
    <t>THOMSON</t>
  </si>
  <si>
    <t>DONLEY</t>
  </si>
  <si>
    <t>BELL</t>
  </si>
  <si>
    <t>HODGSON</t>
  </si>
  <si>
    <t>RICE</t>
  </si>
  <si>
    <t>Hamish</t>
  </si>
  <si>
    <t>SIMPSON</t>
  </si>
  <si>
    <t>REILLY</t>
  </si>
  <si>
    <t>Share</t>
  </si>
  <si>
    <t>MacARTHUR</t>
  </si>
  <si>
    <t>Gordon</t>
  </si>
  <si>
    <t>Kenny</t>
  </si>
  <si>
    <t>MONTEATH</t>
  </si>
  <si>
    <t>Graham</t>
  </si>
  <si>
    <t>MOSS</t>
  </si>
  <si>
    <t>Wilson</t>
  </si>
  <si>
    <t>HILDITCH</t>
  </si>
  <si>
    <t>OWEN</t>
  </si>
  <si>
    <t>LATIMER</t>
  </si>
  <si>
    <t>MORGAN</t>
  </si>
  <si>
    <t>Alex</t>
  </si>
  <si>
    <t>MacINTYRE</t>
  </si>
  <si>
    <t>DAWSON</t>
  </si>
  <si>
    <t>BROWNE</t>
  </si>
  <si>
    <t>Reid</t>
  </si>
  <si>
    <t>CUNNINGHAM</t>
  </si>
  <si>
    <t>COLLINS</t>
  </si>
  <si>
    <t>WATSON</t>
  </si>
  <si>
    <t>Thomas</t>
  </si>
  <si>
    <t>JOHNSTON</t>
  </si>
  <si>
    <t>WHEELER</t>
  </si>
  <si>
    <t>McCARTNEY</t>
  </si>
  <si>
    <t>HARFIELD</t>
  </si>
  <si>
    <t>PETTICAN</t>
  </si>
  <si>
    <t>FLEMING</t>
  </si>
  <si>
    <t>Adam</t>
  </si>
  <si>
    <t>TURNER</t>
  </si>
  <si>
    <t>ARMSTRONG</t>
  </si>
  <si>
    <t>STEPHEN</t>
  </si>
  <si>
    <t>CAMPBELL</t>
  </si>
  <si>
    <t>Alfred</t>
  </si>
  <si>
    <t>CARROLL</t>
  </si>
  <si>
    <t>Edward</t>
  </si>
  <si>
    <t>Les</t>
  </si>
  <si>
    <t>SHORT</t>
  </si>
  <si>
    <t>STEWART</t>
  </si>
  <si>
    <t>KERR</t>
  </si>
  <si>
    <t>ADAMSON</t>
  </si>
  <si>
    <t>COOK</t>
  </si>
  <si>
    <t>McCORMICK</t>
  </si>
  <si>
    <t>ANDREW</t>
  </si>
  <si>
    <t>Daniel</t>
  </si>
  <si>
    <t>WALPOLE</t>
  </si>
  <si>
    <t>NORFOLK</t>
  </si>
  <si>
    <t>Rory</t>
  </si>
  <si>
    <t>PECK</t>
  </si>
  <si>
    <t>Sandy</t>
  </si>
  <si>
    <t>McGLASHAN</t>
  </si>
  <si>
    <t>GAVIN</t>
  </si>
  <si>
    <t>Gavin</t>
  </si>
  <si>
    <t>FLORENCE</t>
  </si>
  <si>
    <t>Calum</t>
  </si>
  <si>
    <t>Simon</t>
  </si>
  <si>
    <t>McKNESPIEY</t>
  </si>
  <si>
    <t>MINSHULL</t>
  </si>
  <si>
    <t>Gary</t>
  </si>
  <si>
    <t>Gillian</t>
  </si>
  <si>
    <t>McNEIL</t>
  </si>
  <si>
    <t xml:space="preserve">Rob </t>
  </si>
  <si>
    <t>IRVING</t>
  </si>
  <si>
    <t>Susan</t>
  </si>
  <si>
    <t>CROSBIE</t>
  </si>
  <si>
    <t>JOHNSTONE</t>
  </si>
  <si>
    <t>Jamie</t>
  </si>
  <si>
    <t>Greig</t>
  </si>
  <si>
    <t>Bill</t>
  </si>
  <si>
    <t>PAGE</t>
  </si>
  <si>
    <t>DICKIE</t>
  </si>
  <si>
    <t>CROOKS</t>
  </si>
  <si>
    <t>Lucy</t>
  </si>
  <si>
    <t>Charlotte</t>
  </si>
  <si>
    <t>Ross</t>
  </si>
  <si>
    <t>BARR</t>
  </si>
  <si>
    <t>GRAHAM</t>
  </si>
  <si>
    <t>LEWIS</t>
  </si>
  <si>
    <t>CAIRNEY</t>
  </si>
  <si>
    <t>Karen</t>
  </si>
  <si>
    <t>Lou</t>
  </si>
  <si>
    <t>RILEY</t>
  </si>
  <si>
    <t>ALLAN</t>
  </si>
  <si>
    <t>Graeme (Andrew)</t>
  </si>
  <si>
    <t>Greg</t>
  </si>
  <si>
    <t>KNOWLES</t>
  </si>
  <si>
    <t>FORREST</t>
  </si>
  <si>
    <t>Howard</t>
  </si>
  <si>
    <t>PRITCHARD</t>
  </si>
  <si>
    <t xml:space="preserve">Liz </t>
  </si>
  <si>
    <t>KEARNEY</t>
  </si>
  <si>
    <t>Diane</t>
  </si>
  <si>
    <t>BOYLE</t>
  </si>
  <si>
    <t>Lizzie</t>
  </si>
  <si>
    <t>RICHARDSON</t>
  </si>
  <si>
    <t>ABLETT</t>
  </si>
  <si>
    <t>Angela</t>
  </si>
  <si>
    <t>Euan</t>
  </si>
  <si>
    <t>ATKINSON</t>
  </si>
  <si>
    <t>Sian</t>
  </si>
  <si>
    <t>AULD</t>
  </si>
  <si>
    <t>BAILEY</t>
  </si>
  <si>
    <t>BAIRD</t>
  </si>
  <si>
    <t>BAKER</t>
  </si>
  <si>
    <t>FITZPATRICK</t>
  </si>
  <si>
    <t>Anna</t>
  </si>
  <si>
    <t>BROOKS</t>
  </si>
  <si>
    <t>BRUCE</t>
  </si>
  <si>
    <t>Seona</t>
  </si>
  <si>
    <t>BURNETT</t>
  </si>
  <si>
    <t>BURNS</t>
  </si>
  <si>
    <t>WILL</t>
  </si>
  <si>
    <t>Klaus</t>
  </si>
  <si>
    <t>SCHLESIGER</t>
  </si>
  <si>
    <t>Jonathan</t>
  </si>
  <si>
    <t>FORD</t>
  </si>
  <si>
    <t>Deborah</t>
  </si>
  <si>
    <t>CARR</t>
  </si>
  <si>
    <t>Jacqui</t>
  </si>
  <si>
    <t>CARRICK</t>
  </si>
  <si>
    <t>Nigel</t>
  </si>
  <si>
    <t>Christopher</t>
  </si>
  <si>
    <t>CARSON</t>
  </si>
  <si>
    <t>Dr Alan</t>
  </si>
  <si>
    <t>Fraser</t>
  </si>
  <si>
    <t>CHILTON</t>
  </si>
  <si>
    <t>CHRISTIE</t>
  </si>
  <si>
    <t>CLELAND</t>
  </si>
  <si>
    <t>CONNELL</t>
  </si>
  <si>
    <t>CONNERY</t>
  </si>
  <si>
    <t>COWAN</t>
  </si>
  <si>
    <t>GUTHRIE</t>
  </si>
  <si>
    <t>Barrie</t>
  </si>
  <si>
    <t>CRAM</t>
  </si>
  <si>
    <t>Richie</t>
  </si>
  <si>
    <t>CROSS</t>
  </si>
  <si>
    <t>CRUICKSHANK</t>
  </si>
  <si>
    <t>Gareth</t>
  </si>
  <si>
    <t>DAVISON</t>
  </si>
  <si>
    <t>Laurence</t>
  </si>
  <si>
    <t>DELLICOTT</t>
  </si>
  <si>
    <t>DEMPSTER</t>
  </si>
  <si>
    <t>DIGBY</t>
  </si>
  <si>
    <t>DOBBIN</t>
  </si>
  <si>
    <t>Georg</t>
  </si>
  <si>
    <t>DONNELLY</t>
  </si>
  <si>
    <t>Stanley</t>
  </si>
  <si>
    <t>PATTERSON</t>
  </si>
  <si>
    <t>DEAN</t>
  </si>
  <si>
    <t>FEENAN</t>
  </si>
  <si>
    <t>FERRIER</t>
  </si>
  <si>
    <t>FLINDALL</t>
  </si>
  <si>
    <t>Lee</t>
  </si>
  <si>
    <t>Cathy</t>
  </si>
  <si>
    <t>FORRESTER</t>
  </si>
  <si>
    <t>FORSYTHE</t>
  </si>
  <si>
    <t>Sheila</t>
  </si>
  <si>
    <t>GARRETT</t>
  </si>
  <si>
    <t>GARSIDE</t>
  </si>
  <si>
    <t>GIRVAN</t>
  </si>
  <si>
    <t>GLAISTER</t>
  </si>
  <si>
    <t>Philip</t>
  </si>
  <si>
    <t xml:space="preserve">GODLEY </t>
  </si>
  <si>
    <t>Tom</t>
  </si>
  <si>
    <t>Scott</t>
  </si>
  <si>
    <t>GOURLAY</t>
  </si>
  <si>
    <t>Fred</t>
  </si>
  <si>
    <t>GRAY ?</t>
  </si>
  <si>
    <t>Darryl</t>
  </si>
  <si>
    <t>GUNSON</t>
  </si>
  <si>
    <t>Murat</t>
  </si>
  <si>
    <t>GURUN</t>
  </si>
  <si>
    <t>Ger</t>
  </si>
  <si>
    <t>HALBERT</t>
  </si>
  <si>
    <t>Martha</t>
  </si>
  <si>
    <t>HALL</t>
  </si>
  <si>
    <t>HAMILTON</t>
  </si>
  <si>
    <t>HASTINGS</t>
  </si>
  <si>
    <t>HAWTHORN</t>
  </si>
  <si>
    <t>Fran</t>
  </si>
  <si>
    <t>HENDERSON</t>
  </si>
  <si>
    <t>Mike</t>
  </si>
  <si>
    <t>HENDRY</t>
  </si>
  <si>
    <t>HERBERTSON</t>
  </si>
  <si>
    <t>Matthew</t>
  </si>
  <si>
    <t>Ally (Alistair)</t>
  </si>
  <si>
    <t>HEWITT</t>
  </si>
  <si>
    <t>HOLLAND</t>
  </si>
  <si>
    <t>QUIGLEY</t>
  </si>
  <si>
    <t xml:space="preserve">JEFFREY </t>
  </si>
  <si>
    <t>Alastiar</t>
  </si>
  <si>
    <t xml:space="preserve">JOHNSON </t>
  </si>
  <si>
    <t>KENNARD</t>
  </si>
  <si>
    <t>Wendy</t>
  </si>
  <si>
    <t>KIDD</t>
  </si>
  <si>
    <t>LAMOND</t>
  </si>
  <si>
    <t>Teressa</t>
  </si>
  <si>
    <t>LAVERY</t>
  </si>
  <si>
    <t xml:space="preserve">Grant </t>
  </si>
  <si>
    <t>LAW</t>
  </si>
  <si>
    <t>LOCKHART</t>
  </si>
  <si>
    <t>LONGIN</t>
  </si>
  <si>
    <t>Joseph Paul</t>
  </si>
  <si>
    <t>ROBSON</t>
  </si>
  <si>
    <t>MACPHERSON</t>
  </si>
  <si>
    <t>MALONE</t>
  </si>
  <si>
    <t>Ivor</t>
  </si>
  <si>
    <t>Millar</t>
  </si>
  <si>
    <t>MATHIESON</t>
  </si>
  <si>
    <t>McLAUGHLIN</t>
  </si>
  <si>
    <t>MCBURNIE</t>
  </si>
  <si>
    <t>McCABE</t>
  </si>
  <si>
    <t>McCOLL</t>
  </si>
  <si>
    <t>McCONN</t>
  </si>
  <si>
    <t>McDONALD</t>
  </si>
  <si>
    <t>McEWAN</t>
  </si>
  <si>
    <t>Denis</t>
  </si>
  <si>
    <t>McFADDEN</t>
  </si>
  <si>
    <t>MCGINTY</t>
  </si>
  <si>
    <t>Jennifer</t>
  </si>
  <si>
    <t>McKIE</t>
  </si>
  <si>
    <t>Alistair</t>
  </si>
  <si>
    <t>McPHEE</t>
  </si>
  <si>
    <t>McTAVISH</t>
  </si>
  <si>
    <t>MILEHAM</t>
  </si>
  <si>
    <t>Carl</t>
  </si>
  <si>
    <t>MIMMACK</t>
  </si>
  <si>
    <t>Cambell</t>
  </si>
  <si>
    <t>MOFFAT</t>
  </si>
  <si>
    <t>MOFFATT</t>
  </si>
  <si>
    <t>MURRAY</t>
  </si>
  <si>
    <t>NESTOR</t>
  </si>
  <si>
    <t>Ted (Edward)</t>
  </si>
  <si>
    <t>O'KANE</t>
  </si>
  <si>
    <t>OLDROYD</t>
  </si>
  <si>
    <t>O'NEILL</t>
  </si>
  <si>
    <t>PARKINSON</t>
  </si>
  <si>
    <t>PARRY</t>
  </si>
  <si>
    <t>PATIENCE ?</t>
  </si>
  <si>
    <t>Harold</t>
  </si>
  <si>
    <t>PAUL</t>
  </si>
  <si>
    <t>Dean</t>
  </si>
  <si>
    <t>PENNINGTON</t>
  </si>
  <si>
    <t>PHILLIPS</t>
  </si>
  <si>
    <t>URQUHART</t>
  </si>
  <si>
    <t>RAESIDE</t>
  </si>
  <si>
    <t>Andre</t>
  </si>
  <si>
    <t>REIBIG</t>
  </si>
  <si>
    <t>Jackie</t>
  </si>
  <si>
    <t>REID</t>
  </si>
  <si>
    <t>KOCK</t>
  </si>
  <si>
    <t>Davie</t>
  </si>
  <si>
    <t xml:space="preserve">ROBB </t>
  </si>
  <si>
    <t>Jean</t>
  </si>
  <si>
    <t xml:space="preserve">ROSS </t>
  </si>
  <si>
    <t>CRAIG</t>
  </si>
  <si>
    <t>ABBOTT</t>
  </si>
  <si>
    <t>Aileen</t>
  </si>
  <si>
    <t>Willie</t>
  </si>
  <si>
    <t>STRAWHORN</t>
  </si>
  <si>
    <t>Joshua</t>
  </si>
  <si>
    <t>SUMMERS</t>
  </si>
  <si>
    <t>Ranjit</t>
  </si>
  <si>
    <t>THOMAS</t>
  </si>
  <si>
    <t xml:space="preserve">Craig </t>
  </si>
  <si>
    <t>TRUMPER</t>
  </si>
  <si>
    <t>DAWES</t>
  </si>
  <si>
    <t>URE</t>
  </si>
  <si>
    <t>UTTLEY</t>
  </si>
  <si>
    <t>Janet</t>
  </si>
  <si>
    <t>WAINWRIGHT</t>
  </si>
  <si>
    <t>GRIEVE</t>
  </si>
  <si>
    <t>Lynne</t>
  </si>
  <si>
    <t>WARDROP</t>
  </si>
  <si>
    <t>WEBB</t>
  </si>
  <si>
    <t>WESTBROOK</t>
  </si>
  <si>
    <t>WINGFIELD</t>
  </si>
  <si>
    <t>Chung</t>
  </si>
  <si>
    <t>WONG</t>
  </si>
  <si>
    <t>WOODLIFF</t>
  </si>
  <si>
    <t>WRIGHT</t>
  </si>
  <si>
    <t>Glenn</t>
  </si>
  <si>
    <t>MURPHY</t>
  </si>
  <si>
    <t>Count</t>
  </si>
  <si>
    <t>Barry</t>
  </si>
  <si>
    <t>KNOX</t>
  </si>
  <si>
    <t xml:space="preserve"> </t>
  </si>
  <si>
    <t>NEW BIGGING</t>
  </si>
  <si>
    <t>CREE</t>
  </si>
  <si>
    <t xml:space="preserve">Greme </t>
  </si>
  <si>
    <t>??</t>
  </si>
  <si>
    <t>R</t>
  </si>
  <si>
    <t>Count blanks</t>
  </si>
  <si>
    <t>dnf</t>
  </si>
  <si>
    <t>2x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</si>
</sst>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&quot;:&quot;00"/>
  </numFmts>
  <fonts count="1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 Unicode MS"/>
      <family val="2"/>
    </font>
    <font>
      <sz val="10"/>
      <color indexed="1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2" fillId="0" borderId="0" xfId="0" applyFont="1"/>
    <xf numFmtId="20" fontId="8" fillId="0" borderId="1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 locked="0"/>
    </xf>
    <xf numFmtId="2" fontId="1" fillId="0" borderId="0" xfId="0" applyNumberFormat="1" applyFont="1" applyFill="1" applyAlignment="1">
      <alignment horizontal="center"/>
    </xf>
    <xf numFmtId="20" fontId="8" fillId="2" borderId="1" xfId="0" applyNumberFormat="1" applyFont="1" applyFill="1" applyBorder="1" applyAlignment="1">
      <alignment horizontal="center"/>
    </xf>
    <xf numFmtId="20" fontId="8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2" fontId="8" fillId="5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Protection="1">
      <protection locked="0"/>
    </xf>
    <xf numFmtId="20" fontId="9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right"/>
    </xf>
    <xf numFmtId="20" fontId="6" fillId="2" borderId="2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Protection="1">
      <protection locked="0"/>
    </xf>
    <xf numFmtId="20" fontId="6" fillId="4" borderId="2" xfId="0" applyNumberFormat="1" applyFont="1" applyFill="1" applyBorder="1" applyAlignment="1" applyProtection="1">
      <alignment horizontal="right"/>
    </xf>
    <xf numFmtId="164" fontId="6" fillId="5" borderId="1" xfId="0" applyNumberFormat="1" applyFont="1" applyFill="1" applyBorder="1"/>
    <xf numFmtId="164" fontId="6" fillId="5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/>
    <xf numFmtId="20" fontId="9" fillId="0" borderId="0" xfId="0" applyNumberFormat="1" applyFont="1" applyFill="1"/>
    <xf numFmtId="20" fontId="9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right"/>
    </xf>
    <xf numFmtId="20" fontId="6" fillId="2" borderId="1" xfId="0" applyNumberFormat="1" applyFont="1" applyFill="1" applyBorder="1" applyAlignment="1">
      <alignment horizontal="right"/>
    </xf>
    <xf numFmtId="20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10" fillId="0" borderId="0" xfId="0" applyNumberFormat="1" applyFont="1" applyAlignment="1">
      <alignment horizontal="center"/>
    </xf>
    <xf numFmtId="49" fontId="0" fillId="0" borderId="0" xfId="0" applyNumberFormat="1" applyFont="1" applyBorder="1" applyProtection="1">
      <protection locked="0"/>
    </xf>
    <xf numFmtId="0" fontId="6" fillId="0" borderId="0" xfId="0" applyNumberFormat="1" applyFont="1" applyBorder="1"/>
    <xf numFmtId="0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2" fillId="0" borderId="0" xfId="0" applyNumberFormat="1" applyFont="1" applyFill="1" applyBorder="1"/>
    <xf numFmtId="0" fontId="11" fillId="0" borderId="0" xfId="0" applyNumberFormat="1" applyFont="1" applyAlignment="1">
      <alignment horizontal="center"/>
    </xf>
    <xf numFmtId="49" fontId="0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/>
    <xf numFmtId="49" fontId="6" fillId="0" borderId="0" xfId="0" applyNumberFormat="1" applyFont="1" applyFill="1" applyBorder="1"/>
    <xf numFmtId="49" fontId="1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49" fontId="6" fillId="0" borderId="0" xfId="0" applyNumberFormat="1" applyFont="1" applyBorder="1"/>
    <xf numFmtId="49" fontId="0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Protection="1">
      <protection locked="0"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6" borderId="0" xfId="0" applyNumberFormat="1" applyFont="1" applyFill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0" fillId="7" borderId="0" xfId="0" applyNumberFormat="1" applyFont="1" applyFill="1" applyAlignment="1">
      <alignment horizontal="center"/>
    </xf>
    <xf numFmtId="0" fontId="0" fillId="7" borderId="0" xfId="0" applyNumberFormat="1" applyFont="1" applyFill="1" applyAlignment="1">
      <alignment horizontal="center"/>
    </xf>
    <xf numFmtId="0" fontId="11" fillId="7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4" fillId="0" borderId="0" xfId="0" applyNumberFormat="1" applyFont="1" applyBorder="1" applyAlignment="1" applyProtection="1">
      <alignment wrapText="1"/>
      <protection locked="0"/>
    </xf>
    <xf numFmtId="0" fontId="15" fillId="0" borderId="0" xfId="0" applyNumberFormat="1" applyFont="1" applyFill="1" applyBorder="1"/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8"/>
  <sheetViews>
    <sheetView tabSelected="1" zoomScale="75" zoomScaleNormal="75" workbookViewId="0">
      <pane xSplit="3" ySplit="1" topLeftCell="D83" activePane="bottomRight" state="frozen"/>
      <selection pane="topRight" activeCell="D1" sqref="D1"/>
      <selection pane="bottomLeft" activeCell="A2" sqref="A2"/>
      <selection pane="bottomRight" activeCell="D89" sqref="D89"/>
    </sheetView>
  </sheetViews>
  <sheetFormatPr defaultRowHeight="12.75"/>
  <cols>
    <col min="1" max="1" width="11.42578125" style="5" bestFit="1" customWidth="1"/>
    <col min="2" max="2" width="12.140625" style="4" bestFit="1" customWidth="1"/>
    <col min="3" max="3" width="19" style="2" bestFit="1" customWidth="1"/>
    <col min="4" max="4" width="6.140625" style="2" customWidth="1"/>
    <col min="5" max="5" width="3.7109375" style="72" customWidth="1"/>
    <col min="6" max="6" width="4" style="3" customWidth="1"/>
    <col min="7" max="7" width="2.85546875" style="3" bestFit="1" customWidth="1"/>
    <col min="8" max="8" width="2.42578125" style="3" bestFit="1" customWidth="1"/>
    <col min="9" max="9" width="8.28515625" style="18" customWidth="1"/>
    <col min="10" max="10" width="8.5703125" style="18" customWidth="1"/>
    <col min="11" max="11" width="10.5703125" style="18" hidden="1" customWidth="1"/>
    <col min="12" max="12" width="9.7109375" style="18" hidden="1" customWidth="1"/>
    <col min="13" max="13" width="12.7109375" style="18" hidden="1" customWidth="1"/>
    <col min="14" max="14" width="9.42578125" style="18" customWidth="1"/>
    <col min="15" max="15" width="7.42578125" style="18" bestFit="1" customWidth="1"/>
    <col min="16" max="16" width="6.140625" style="18" customWidth="1"/>
    <col min="17" max="18" width="6" style="18" hidden="1" customWidth="1"/>
    <col min="19" max="19" width="7.42578125" style="18" bestFit="1" customWidth="1"/>
    <col min="20" max="20" width="11.28515625" style="19" customWidth="1"/>
    <col min="21" max="22" width="8.7109375" style="20" bestFit="1" customWidth="1"/>
    <col min="23" max="23" width="10" style="20" bestFit="1" customWidth="1"/>
    <col min="25" max="25" width="4.5703125" customWidth="1"/>
    <col min="26" max="26" width="10.28515625" customWidth="1"/>
    <col min="27" max="27" width="5.5703125" customWidth="1"/>
  </cols>
  <sheetData>
    <row r="1" spans="1:28" s="14" customFormat="1" ht="15">
      <c r="A1" s="12"/>
      <c r="B1" s="13"/>
      <c r="C1" s="2"/>
      <c r="D1" s="15">
        <f>E1+F1</f>
        <v>100</v>
      </c>
      <c r="E1" s="67">
        <v>62</v>
      </c>
      <c r="F1" s="15">
        <v>38</v>
      </c>
      <c r="G1" s="15" t="s">
        <v>10</v>
      </c>
      <c r="H1" s="15" t="s">
        <v>11</v>
      </c>
      <c r="I1" s="22" t="s">
        <v>0</v>
      </c>
      <c r="J1" s="22" t="s">
        <v>1</v>
      </c>
      <c r="K1" s="17"/>
      <c r="L1" s="17"/>
      <c r="M1" s="17"/>
      <c r="N1" s="21" t="s">
        <v>5</v>
      </c>
      <c r="O1" s="22" t="s">
        <v>2</v>
      </c>
      <c r="P1" s="22" t="s">
        <v>3</v>
      </c>
      <c r="Q1" s="17"/>
      <c r="R1" s="17"/>
      <c r="S1" s="21" t="s">
        <v>4</v>
      </c>
      <c r="T1" s="23" t="s">
        <v>6</v>
      </c>
      <c r="U1" s="24" t="s">
        <v>7</v>
      </c>
      <c r="V1" s="24" t="s">
        <v>8</v>
      </c>
      <c r="W1" s="25" t="s">
        <v>9</v>
      </c>
      <c r="Z1">
        <v>62</v>
      </c>
      <c r="AA1">
        <v>38</v>
      </c>
      <c r="AB1">
        <v>62</v>
      </c>
    </row>
    <row r="2" spans="1:28" ht="18">
      <c r="A2" s="40">
        <v>1</v>
      </c>
      <c r="B2" s="41" t="s">
        <v>221</v>
      </c>
      <c r="C2" s="42" t="s">
        <v>106</v>
      </c>
      <c r="D2" s="43"/>
      <c r="E2" s="68">
        <v>1</v>
      </c>
      <c r="F2" s="43"/>
      <c r="G2" s="7"/>
      <c r="H2" s="7"/>
      <c r="I2" s="26">
        <v>901</v>
      </c>
      <c r="J2" s="26">
        <v>1331</v>
      </c>
      <c r="K2" s="27">
        <f t="shared" ref="K2:K65" si="0">(INT(I2/100)/24)+((I2 - (INT(I2/100)*100))/1440)</f>
        <v>0.37569444444444444</v>
      </c>
      <c r="L2" s="27">
        <f t="shared" ref="L2:L65" si="1">(INT(J2/100)/24)+((J2 - (INT(J2/100)*100))/1440)</f>
        <v>0.56319444444444444</v>
      </c>
      <c r="M2" s="28"/>
      <c r="N2" s="29">
        <f t="shared" ref="N2:N65" si="2">IF(OR(I2 ="", J2 = ""),0,L2-K2)</f>
        <v>0.1875</v>
      </c>
      <c r="O2" s="30"/>
      <c r="P2" s="26"/>
      <c r="Q2" s="27">
        <f t="shared" ref="Q2:Q65" si="3">(INT(O2/100)/24)+((O2 - (INT(O2/100)*100))/1440)</f>
        <v>0</v>
      </c>
      <c r="R2" s="27">
        <f t="shared" ref="R2:R65" si="4">(INT(P2/100)/24)+((P2 - (INT(P2/100)*100))/1440)</f>
        <v>0</v>
      </c>
      <c r="S2" s="29">
        <f t="shared" ref="S2:S65" si="5">IF(OR(O2 ="", P2 = ""),0,R2-Q2)</f>
        <v>0</v>
      </c>
      <c r="T2" s="31">
        <f t="shared" ref="T2:T65" si="6">N2+S2</f>
        <v>0.1875</v>
      </c>
      <c r="U2" s="32">
        <f>IF(N2=0,0, IF(D2=1,($AB$1/(N2*1440/60)), ($Z$1/(N2*1440/60))))</f>
        <v>13.777777777777779</v>
      </c>
      <c r="V2" s="33">
        <f t="shared" ref="V2:V65" si="7">IF(S2=0,0,($AA$1/((S2*1440)/60)))</f>
        <v>0</v>
      </c>
      <c r="W2" s="34">
        <f>IF(T2=0,0,IF(D2=1,(100/(T2*1440/60)),IF(E2=1,(62/(T2*1440/60)),(38/(T2*1440/60)))))</f>
        <v>13.777777777777779</v>
      </c>
    </row>
    <row r="3" spans="1:28" ht="18">
      <c r="A3" s="40">
        <v>2</v>
      </c>
      <c r="B3" s="44" t="s">
        <v>426</v>
      </c>
      <c r="C3" s="45" t="s">
        <v>174</v>
      </c>
      <c r="D3" s="46"/>
      <c r="E3" s="69"/>
      <c r="F3" s="46"/>
      <c r="G3" s="7"/>
      <c r="H3" s="7"/>
      <c r="I3" s="26">
        <v>901</v>
      </c>
      <c r="J3" s="26">
        <v>1323</v>
      </c>
      <c r="K3" s="27">
        <f t="shared" si="0"/>
        <v>0.37569444444444444</v>
      </c>
      <c r="L3" s="35">
        <f t="shared" si="1"/>
        <v>0.5576388888888888</v>
      </c>
      <c r="M3" s="28"/>
      <c r="N3" s="29">
        <f t="shared" si="2"/>
        <v>0.18194444444444435</v>
      </c>
      <c r="O3" s="26">
        <v>1400</v>
      </c>
      <c r="P3" s="26">
        <v>1659</v>
      </c>
      <c r="Q3" s="27">
        <f t="shared" si="3"/>
        <v>0.58333333333333337</v>
      </c>
      <c r="R3" s="27">
        <f t="shared" si="4"/>
        <v>0.70763888888888882</v>
      </c>
      <c r="S3" s="29">
        <f t="shared" si="5"/>
        <v>0.12430555555555545</v>
      </c>
      <c r="T3" s="31">
        <f t="shared" si="6"/>
        <v>0.3062499999999998</v>
      </c>
      <c r="U3" s="32">
        <f t="shared" ref="U3:U66" si="8">IF(N3=0,0, IF(D3=1,($AB$1/(N3*1440/60)), ($Z$1/(N3*1440/60))))</f>
        <v>14.198473282442755</v>
      </c>
      <c r="V3" s="33">
        <f t="shared" si="7"/>
        <v>12.737430167597779</v>
      </c>
      <c r="W3" s="34">
        <f t="shared" ref="W3:W66" si="9">IF(T3=0,0,IF(D3=1,(100/(T3*1440/60)),IF(E3=1,(62/(T3*1440/60)),(38/(T3*1440/60)))))</f>
        <v>5.1700680272108874</v>
      </c>
    </row>
    <row r="4" spans="1:28" ht="18">
      <c r="A4" s="40">
        <v>3</v>
      </c>
      <c r="B4" s="41" t="s">
        <v>222</v>
      </c>
      <c r="C4" s="42" t="s">
        <v>219</v>
      </c>
      <c r="D4" s="46">
        <v>1</v>
      </c>
      <c r="E4" s="69"/>
      <c r="F4" s="46"/>
      <c r="G4" s="7"/>
      <c r="H4" s="7"/>
      <c r="I4" s="26"/>
      <c r="J4" s="30"/>
      <c r="K4" s="36">
        <f t="shared" si="0"/>
        <v>0</v>
      </c>
      <c r="L4" s="36">
        <f t="shared" si="1"/>
        <v>0</v>
      </c>
      <c r="M4" s="37"/>
      <c r="N4" s="29">
        <f t="shared" si="2"/>
        <v>0</v>
      </c>
      <c r="O4" s="30"/>
      <c r="P4" s="30"/>
      <c r="Q4" s="27">
        <f t="shared" si="3"/>
        <v>0</v>
      </c>
      <c r="R4" s="27">
        <f t="shared" si="4"/>
        <v>0</v>
      </c>
      <c r="S4" s="38">
        <f t="shared" si="5"/>
        <v>0</v>
      </c>
      <c r="T4" s="31">
        <f t="shared" si="6"/>
        <v>0</v>
      </c>
      <c r="U4" s="32">
        <f t="shared" si="8"/>
        <v>0</v>
      </c>
      <c r="V4" s="33">
        <f t="shared" si="7"/>
        <v>0</v>
      </c>
      <c r="W4" s="34">
        <f t="shared" si="9"/>
        <v>0</v>
      </c>
    </row>
    <row r="5" spans="1:28" ht="18">
      <c r="A5" s="40">
        <v>4</v>
      </c>
      <c r="B5" s="47" t="s">
        <v>132</v>
      </c>
      <c r="C5" s="45" t="s">
        <v>223</v>
      </c>
      <c r="D5" s="46"/>
      <c r="E5" s="69"/>
      <c r="F5" s="46"/>
      <c r="G5" s="7"/>
      <c r="H5" s="7"/>
      <c r="I5" s="26"/>
      <c r="J5" s="30"/>
      <c r="K5" s="36">
        <f t="shared" si="0"/>
        <v>0</v>
      </c>
      <c r="L5" s="36">
        <f t="shared" si="1"/>
        <v>0</v>
      </c>
      <c r="M5" s="37"/>
      <c r="N5" s="29">
        <f t="shared" si="2"/>
        <v>0</v>
      </c>
      <c r="O5" s="30"/>
      <c r="P5" s="30"/>
      <c r="Q5" s="27">
        <f t="shared" si="3"/>
        <v>0</v>
      </c>
      <c r="R5" s="27">
        <f t="shared" si="4"/>
        <v>0</v>
      </c>
      <c r="S5" s="38">
        <f t="shared" si="5"/>
        <v>0</v>
      </c>
      <c r="T5" s="31">
        <f t="shared" si="6"/>
        <v>0</v>
      </c>
      <c r="U5" s="32">
        <f t="shared" si="8"/>
        <v>0</v>
      </c>
      <c r="V5" s="33">
        <f t="shared" si="7"/>
        <v>0</v>
      </c>
      <c r="W5" s="34">
        <f t="shared" si="9"/>
        <v>0</v>
      </c>
    </row>
    <row r="6" spans="1:28" s="1" customFormat="1" ht="18">
      <c r="A6" s="40">
        <v>5</v>
      </c>
      <c r="B6" s="73" t="s">
        <v>116</v>
      </c>
      <c r="C6" s="74" t="s">
        <v>427</v>
      </c>
      <c r="D6" s="49"/>
      <c r="E6" s="70">
        <v>1</v>
      </c>
      <c r="F6" s="49"/>
      <c r="G6" s="7"/>
      <c r="H6" s="7"/>
      <c r="I6" s="26">
        <v>840</v>
      </c>
      <c r="J6" s="30">
        <v>1306</v>
      </c>
      <c r="K6" s="36">
        <f t="shared" si="0"/>
        <v>0.3611111111111111</v>
      </c>
      <c r="L6" s="36">
        <f t="shared" si="1"/>
        <v>0.54583333333333328</v>
      </c>
      <c r="M6" s="37"/>
      <c r="N6" s="29">
        <f t="shared" si="2"/>
        <v>0.18472222222222218</v>
      </c>
      <c r="O6" s="26"/>
      <c r="P6" s="30"/>
      <c r="Q6" s="27">
        <f t="shared" si="3"/>
        <v>0</v>
      </c>
      <c r="R6" s="27">
        <f t="shared" si="4"/>
        <v>0</v>
      </c>
      <c r="S6" s="38">
        <f t="shared" si="5"/>
        <v>0</v>
      </c>
      <c r="T6" s="31">
        <f t="shared" si="6"/>
        <v>0.18472222222222218</v>
      </c>
      <c r="U6" s="32">
        <f t="shared" si="8"/>
        <v>13.98496240601504</v>
      </c>
      <c r="V6" s="33">
        <f t="shared" si="7"/>
        <v>0</v>
      </c>
      <c r="W6" s="34">
        <f t="shared" si="9"/>
        <v>13.98496240601504</v>
      </c>
      <c r="X6"/>
      <c r="AB6"/>
    </row>
    <row r="7" spans="1:28" s="1" customFormat="1" ht="18">
      <c r="A7" s="40">
        <v>6</v>
      </c>
      <c r="B7" s="50" t="s">
        <v>28</v>
      </c>
      <c r="C7" s="45" t="s">
        <v>224</v>
      </c>
      <c r="D7" s="46"/>
      <c r="E7" s="69"/>
      <c r="F7" s="46">
        <v>1</v>
      </c>
      <c r="G7" s="8"/>
      <c r="H7" s="8"/>
      <c r="I7" s="30"/>
      <c r="J7" s="30"/>
      <c r="K7" s="36">
        <f t="shared" si="0"/>
        <v>0</v>
      </c>
      <c r="L7" s="36">
        <f t="shared" si="1"/>
        <v>0</v>
      </c>
      <c r="M7" s="37"/>
      <c r="N7" s="29">
        <f t="shared" si="2"/>
        <v>0</v>
      </c>
      <c r="O7" s="30"/>
      <c r="P7" s="30"/>
      <c r="Q7" s="36">
        <f t="shared" si="3"/>
        <v>0</v>
      </c>
      <c r="R7" s="36">
        <f t="shared" si="4"/>
        <v>0</v>
      </c>
      <c r="S7" s="38">
        <f t="shared" si="5"/>
        <v>0</v>
      </c>
      <c r="T7" s="31">
        <f t="shared" si="6"/>
        <v>0</v>
      </c>
      <c r="U7" s="32">
        <f t="shared" si="8"/>
        <v>0</v>
      </c>
      <c r="V7" s="33">
        <f t="shared" si="7"/>
        <v>0</v>
      </c>
      <c r="W7" s="34">
        <f t="shared" si="9"/>
        <v>0</v>
      </c>
      <c r="X7"/>
      <c r="AB7"/>
    </row>
    <row r="8" spans="1:28" ht="18">
      <c r="A8" s="40">
        <v>7</v>
      </c>
      <c r="B8" s="41" t="s">
        <v>24</v>
      </c>
      <c r="C8" s="42" t="s">
        <v>25</v>
      </c>
      <c r="D8" s="46"/>
      <c r="E8" s="69">
        <v>1</v>
      </c>
      <c r="F8" s="46"/>
      <c r="G8" s="7"/>
      <c r="H8" s="7"/>
      <c r="I8" s="30">
        <v>732</v>
      </c>
      <c r="J8" s="30">
        <v>1242</v>
      </c>
      <c r="K8" s="36">
        <f t="shared" si="0"/>
        <v>0.31388888888888888</v>
      </c>
      <c r="L8" s="36">
        <f t="shared" si="1"/>
        <v>0.52916666666666667</v>
      </c>
      <c r="M8" s="37"/>
      <c r="N8" s="29">
        <f t="shared" si="2"/>
        <v>0.21527777777777779</v>
      </c>
      <c r="O8" s="30"/>
      <c r="P8" s="30"/>
      <c r="Q8" s="36">
        <f t="shared" si="3"/>
        <v>0</v>
      </c>
      <c r="R8" s="36">
        <f t="shared" si="4"/>
        <v>0</v>
      </c>
      <c r="S8" s="38">
        <f t="shared" si="5"/>
        <v>0</v>
      </c>
      <c r="T8" s="31">
        <f t="shared" si="6"/>
        <v>0.21527777777777779</v>
      </c>
      <c r="U8" s="32">
        <f t="shared" si="8"/>
        <v>12</v>
      </c>
      <c r="V8" s="33">
        <f t="shared" si="7"/>
        <v>0</v>
      </c>
      <c r="W8" s="34">
        <f t="shared" si="9"/>
        <v>12</v>
      </c>
    </row>
    <row r="9" spans="1:28" ht="18">
      <c r="A9" s="40">
        <v>8</v>
      </c>
      <c r="B9" s="51" t="s">
        <v>225</v>
      </c>
      <c r="C9" s="45" t="s">
        <v>179</v>
      </c>
      <c r="D9" s="46">
        <v>1</v>
      </c>
      <c r="E9" s="69"/>
      <c r="F9" s="46"/>
      <c r="G9" s="7"/>
      <c r="H9" s="7"/>
      <c r="I9" s="30"/>
      <c r="J9" s="30"/>
      <c r="K9" s="36">
        <f t="shared" si="0"/>
        <v>0</v>
      </c>
      <c r="L9" s="36">
        <f t="shared" si="1"/>
        <v>0</v>
      </c>
      <c r="M9" s="37"/>
      <c r="N9" s="29">
        <f t="shared" si="2"/>
        <v>0</v>
      </c>
      <c r="O9" s="30"/>
      <c r="P9" s="30"/>
      <c r="Q9" s="36">
        <f t="shared" si="3"/>
        <v>0</v>
      </c>
      <c r="R9" s="36">
        <f t="shared" si="4"/>
        <v>0</v>
      </c>
      <c r="S9" s="38">
        <f t="shared" si="5"/>
        <v>0</v>
      </c>
      <c r="T9" s="31">
        <f t="shared" si="6"/>
        <v>0</v>
      </c>
      <c r="U9" s="32">
        <f t="shared" si="8"/>
        <v>0</v>
      </c>
      <c r="V9" s="33">
        <f t="shared" si="7"/>
        <v>0</v>
      </c>
      <c r="W9" s="34">
        <f t="shared" si="9"/>
        <v>0</v>
      </c>
    </row>
    <row r="10" spans="1:28" ht="18">
      <c r="A10" s="40">
        <v>9</v>
      </c>
      <c r="B10" s="41" t="s">
        <v>226</v>
      </c>
      <c r="C10" s="42" t="s">
        <v>227</v>
      </c>
      <c r="D10" s="46">
        <v>1</v>
      </c>
      <c r="E10" s="69"/>
      <c r="F10" s="46"/>
      <c r="G10" s="7"/>
      <c r="H10" s="7"/>
      <c r="I10" s="30">
        <v>904</v>
      </c>
      <c r="J10" s="30">
        <v>1311</v>
      </c>
      <c r="K10" s="36">
        <f t="shared" si="0"/>
        <v>0.37777777777777777</v>
      </c>
      <c r="L10" s="36">
        <f t="shared" si="1"/>
        <v>0.54930555555555549</v>
      </c>
      <c r="M10" s="39"/>
      <c r="N10" s="29">
        <f t="shared" si="2"/>
        <v>0.17152777777777772</v>
      </c>
      <c r="O10" s="30">
        <v>1337</v>
      </c>
      <c r="P10" s="30">
        <v>1614</v>
      </c>
      <c r="Q10" s="36">
        <f t="shared" si="3"/>
        <v>0.56736111111111109</v>
      </c>
      <c r="R10" s="36">
        <f t="shared" si="4"/>
        <v>0.67638888888888882</v>
      </c>
      <c r="S10" s="38">
        <f t="shared" si="5"/>
        <v>0.10902777777777772</v>
      </c>
      <c r="T10" s="31">
        <f t="shared" si="6"/>
        <v>0.28055555555555545</v>
      </c>
      <c r="U10" s="32">
        <f t="shared" si="8"/>
        <v>15.060728744939276</v>
      </c>
      <c r="V10" s="33">
        <f t="shared" si="7"/>
        <v>14.522292993630581</v>
      </c>
      <c r="W10" s="34">
        <f t="shared" si="9"/>
        <v>14.851485148514858</v>
      </c>
    </row>
    <row r="11" spans="1:28" ht="18">
      <c r="A11" s="40">
        <v>10</v>
      </c>
      <c r="B11" s="44" t="s">
        <v>191</v>
      </c>
      <c r="C11" s="42" t="s">
        <v>228</v>
      </c>
      <c r="D11" s="46"/>
      <c r="E11" s="69">
        <v>1</v>
      </c>
      <c r="F11" s="46"/>
      <c r="G11" s="7"/>
      <c r="H11" s="7"/>
      <c r="I11" s="30"/>
      <c r="J11" s="30"/>
      <c r="K11" s="36">
        <f t="shared" si="0"/>
        <v>0</v>
      </c>
      <c r="L11" s="36">
        <f t="shared" si="1"/>
        <v>0</v>
      </c>
      <c r="M11" s="39"/>
      <c r="N11" s="29">
        <f t="shared" si="2"/>
        <v>0</v>
      </c>
      <c r="O11" s="30"/>
      <c r="P11" s="30"/>
      <c r="Q11" s="36">
        <f t="shared" si="3"/>
        <v>0</v>
      </c>
      <c r="R11" s="36">
        <f t="shared" si="4"/>
        <v>0</v>
      </c>
      <c r="S11" s="38">
        <f t="shared" si="5"/>
        <v>0</v>
      </c>
      <c r="T11" s="31">
        <f t="shared" si="6"/>
        <v>0</v>
      </c>
      <c r="U11" s="32">
        <f t="shared" si="8"/>
        <v>0</v>
      </c>
      <c r="V11" s="33">
        <f t="shared" si="7"/>
        <v>0</v>
      </c>
      <c r="W11" s="34">
        <f t="shared" si="9"/>
        <v>0</v>
      </c>
    </row>
    <row r="12" spans="1:28" ht="18">
      <c r="A12" s="40">
        <v>11</v>
      </c>
      <c r="B12" s="44" t="s">
        <v>229</v>
      </c>
      <c r="C12" s="45" t="s">
        <v>230</v>
      </c>
      <c r="D12" s="46"/>
      <c r="E12" s="69" t="s">
        <v>436</v>
      </c>
      <c r="F12" s="46"/>
      <c r="G12" s="7"/>
      <c r="H12" s="7"/>
      <c r="I12" s="30"/>
      <c r="J12" s="30"/>
      <c r="K12" s="36">
        <f t="shared" si="0"/>
        <v>0</v>
      </c>
      <c r="L12" s="36">
        <f t="shared" si="1"/>
        <v>0</v>
      </c>
      <c r="M12" s="37"/>
      <c r="N12" s="38">
        <v>0.1013888888888889</v>
      </c>
      <c r="O12" s="30">
        <v>1410</v>
      </c>
      <c r="P12" s="30">
        <v>1629</v>
      </c>
      <c r="Q12" s="36">
        <f t="shared" si="3"/>
        <v>0.59027777777777779</v>
      </c>
      <c r="R12" s="36">
        <f t="shared" si="4"/>
        <v>0.68680555555555556</v>
      </c>
      <c r="S12" s="38">
        <f t="shared" si="5"/>
        <v>9.6527777777777768E-2</v>
      </c>
      <c r="T12" s="31">
        <f t="shared" si="6"/>
        <v>0.19791666666666669</v>
      </c>
      <c r="U12" s="32">
        <v>0</v>
      </c>
      <c r="V12" s="33">
        <f t="shared" si="7"/>
        <v>16.402877697841724</v>
      </c>
      <c r="W12" s="34">
        <v>16.5</v>
      </c>
    </row>
    <row r="13" spans="1:28" ht="18">
      <c r="A13" s="40">
        <v>12</v>
      </c>
      <c r="B13" s="44" t="s">
        <v>231</v>
      </c>
      <c r="C13" s="45" t="s">
        <v>232</v>
      </c>
      <c r="D13" s="46"/>
      <c r="E13" s="69"/>
      <c r="F13" s="46">
        <v>1</v>
      </c>
      <c r="G13" s="8"/>
      <c r="H13" s="8"/>
      <c r="I13" s="30"/>
      <c r="J13" s="30"/>
      <c r="K13" s="36">
        <f t="shared" si="0"/>
        <v>0</v>
      </c>
      <c r="L13" s="36">
        <f t="shared" si="1"/>
        <v>0</v>
      </c>
      <c r="M13" s="37"/>
      <c r="N13" s="38">
        <f t="shared" si="2"/>
        <v>0</v>
      </c>
      <c r="O13" s="30">
        <v>1208</v>
      </c>
      <c r="P13" s="30">
        <v>1601</v>
      </c>
      <c r="Q13" s="36">
        <f t="shared" si="3"/>
        <v>0.50555555555555554</v>
      </c>
      <c r="R13" s="36">
        <f t="shared" si="4"/>
        <v>0.66736111111111107</v>
      </c>
      <c r="S13" s="38">
        <f t="shared" si="5"/>
        <v>0.16180555555555554</v>
      </c>
      <c r="T13" s="31">
        <f t="shared" si="6"/>
        <v>0.16180555555555554</v>
      </c>
      <c r="U13" s="32">
        <f t="shared" si="8"/>
        <v>0</v>
      </c>
      <c r="V13" s="33">
        <f t="shared" si="7"/>
        <v>9.785407725321889</v>
      </c>
      <c r="W13" s="34">
        <f t="shared" si="9"/>
        <v>9.785407725321889</v>
      </c>
    </row>
    <row r="14" spans="1:28" ht="18">
      <c r="A14" s="40">
        <v>13</v>
      </c>
      <c r="B14" s="44" t="s">
        <v>233</v>
      </c>
      <c r="C14" s="45" t="s">
        <v>234</v>
      </c>
      <c r="D14" s="46"/>
      <c r="E14" s="69"/>
      <c r="F14" s="46">
        <v>1</v>
      </c>
      <c r="G14" s="8"/>
      <c r="H14" s="8"/>
      <c r="I14" s="30"/>
      <c r="J14" s="30"/>
      <c r="K14" s="36">
        <f t="shared" si="0"/>
        <v>0</v>
      </c>
      <c r="L14" s="36">
        <f t="shared" si="1"/>
        <v>0</v>
      </c>
      <c r="M14" s="39"/>
      <c r="N14" s="38">
        <f t="shared" si="2"/>
        <v>0</v>
      </c>
      <c r="O14" s="30">
        <v>1208</v>
      </c>
      <c r="P14" s="30">
        <v>1601</v>
      </c>
      <c r="Q14" s="36">
        <f t="shared" si="3"/>
        <v>0.50555555555555554</v>
      </c>
      <c r="R14" s="36">
        <f t="shared" si="4"/>
        <v>0.66736111111111107</v>
      </c>
      <c r="S14" s="38">
        <f t="shared" si="5"/>
        <v>0.16180555555555554</v>
      </c>
      <c r="T14" s="31">
        <f t="shared" si="6"/>
        <v>0.16180555555555554</v>
      </c>
      <c r="U14" s="32">
        <f t="shared" si="8"/>
        <v>0</v>
      </c>
      <c r="V14" s="33">
        <f t="shared" si="7"/>
        <v>9.785407725321889</v>
      </c>
      <c r="W14" s="34">
        <f t="shared" si="9"/>
        <v>9.785407725321889</v>
      </c>
    </row>
    <row r="15" spans="1:28" ht="18">
      <c r="A15" s="40">
        <v>14</v>
      </c>
      <c r="B15" s="44"/>
      <c r="C15" s="45"/>
      <c r="D15" s="46"/>
      <c r="E15" s="69"/>
      <c r="F15" s="46"/>
      <c r="G15" s="7"/>
      <c r="H15" s="7"/>
      <c r="I15" s="30"/>
      <c r="J15" s="30"/>
      <c r="K15" s="36">
        <f t="shared" si="0"/>
        <v>0</v>
      </c>
      <c r="L15" s="36">
        <f t="shared" si="1"/>
        <v>0</v>
      </c>
      <c r="M15" s="37"/>
      <c r="N15" s="38">
        <f t="shared" si="2"/>
        <v>0</v>
      </c>
      <c r="O15" s="30"/>
      <c r="P15" s="30"/>
      <c r="Q15" s="36">
        <f t="shared" si="3"/>
        <v>0</v>
      </c>
      <c r="R15" s="36">
        <f t="shared" si="4"/>
        <v>0</v>
      </c>
      <c r="S15" s="38">
        <f t="shared" si="5"/>
        <v>0</v>
      </c>
      <c r="T15" s="31">
        <f t="shared" si="6"/>
        <v>0</v>
      </c>
      <c r="U15" s="32">
        <f t="shared" si="8"/>
        <v>0</v>
      </c>
      <c r="V15" s="33">
        <f t="shared" si="7"/>
        <v>0</v>
      </c>
      <c r="W15" s="34">
        <f t="shared" si="9"/>
        <v>0</v>
      </c>
    </row>
    <row r="16" spans="1:28" s="1" customFormat="1" ht="18">
      <c r="A16" s="40">
        <v>15</v>
      </c>
      <c r="B16" s="52" t="s">
        <v>133</v>
      </c>
      <c r="C16" s="45" t="s">
        <v>153</v>
      </c>
      <c r="D16" s="46"/>
      <c r="E16" s="69">
        <v>1</v>
      </c>
      <c r="F16" s="46"/>
      <c r="G16" s="7"/>
      <c r="H16" s="7"/>
      <c r="I16" s="30">
        <v>840</v>
      </c>
      <c r="J16" s="30">
        <v>1304</v>
      </c>
      <c r="K16" s="36">
        <f t="shared" si="0"/>
        <v>0.3611111111111111</v>
      </c>
      <c r="L16" s="36">
        <f t="shared" si="1"/>
        <v>0.5444444444444444</v>
      </c>
      <c r="M16" s="39"/>
      <c r="N16" s="38">
        <f t="shared" si="2"/>
        <v>0.18333333333333329</v>
      </c>
      <c r="O16" s="30"/>
      <c r="P16" s="30"/>
      <c r="Q16" s="36">
        <f t="shared" si="3"/>
        <v>0</v>
      </c>
      <c r="R16" s="36">
        <f t="shared" si="4"/>
        <v>0</v>
      </c>
      <c r="S16" s="38">
        <f t="shared" si="5"/>
        <v>0</v>
      </c>
      <c r="T16" s="31">
        <f t="shared" si="6"/>
        <v>0.18333333333333329</v>
      </c>
      <c r="U16" s="32">
        <f t="shared" si="8"/>
        <v>14.090909090909093</v>
      </c>
      <c r="V16" s="33">
        <f t="shared" si="7"/>
        <v>0</v>
      </c>
      <c r="W16" s="34">
        <f t="shared" si="9"/>
        <v>14.090909090909093</v>
      </c>
      <c r="X16"/>
      <c r="AB16"/>
    </row>
    <row r="17" spans="1:23" ht="18">
      <c r="A17" s="40">
        <v>16</v>
      </c>
      <c r="B17" s="44" t="s">
        <v>235</v>
      </c>
      <c r="C17" s="42" t="s">
        <v>236</v>
      </c>
      <c r="D17" s="46"/>
      <c r="E17" s="69">
        <v>1</v>
      </c>
      <c r="F17" s="46"/>
      <c r="G17" s="8"/>
      <c r="H17" s="8"/>
      <c r="I17" s="30">
        <v>843</v>
      </c>
      <c r="J17" s="30">
        <v>1346</v>
      </c>
      <c r="K17" s="36">
        <f t="shared" si="0"/>
        <v>0.36319444444444443</v>
      </c>
      <c r="L17" s="36">
        <f t="shared" si="1"/>
        <v>0.57361111111111107</v>
      </c>
      <c r="M17" s="37"/>
      <c r="N17" s="38">
        <f t="shared" si="2"/>
        <v>0.21041666666666664</v>
      </c>
      <c r="O17" s="30"/>
      <c r="P17" s="30"/>
      <c r="Q17" s="36">
        <f t="shared" si="3"/>
        <v>0</v>
      </c>
      <c r="R17" s="36">
        <f t="shared" si="4"/>
        <v>0</v>
      </c>
      <c r="S17" s="38">
        <f t="shared" si="5"/>
        <v>0</v>
      </c>
      <c r="T17" s="31">
        <f t="shared" si="6"/>
        <v>0.21041666666666664</v>
      </c>
      <c r="U17" s="32">
        <f t="shared" si="8"/>
        <v>12.277227722772279</v>
      </c>
      <c r="V17" s="33">
        <f t="shared" si="7"/>
        <v>0</v>
      </c>
      <c r="W17" s="34">
        <f t="shared" si="9"/>
        <v>12.277227722772279</v>
      </c>
    </row>
    <row r="18" spans="1:23" ht="18">
      <c r="A18" s="40">
        <v>17</v>
      </c>
      <c r="B18" s="44" t="s">
        <v>82</v>
      </c>
      <c r="C18" s="42" t="s">
        <v>237</v>
      </c>
      <c r="D18" s="46">
        <v>1</v>
      </c>
      <c r="E18" s="69"/>
      <c r="F18" s="46"/>
      <c r="G18" s="7"/>
      <c r="H18" s="7"/>
      <c r="I18" s="30">
        <v>840</v>
      </c>
      <c r="J18" s="30">
        <v>1229</v>
      </c>
      <c r="K18" s="36">
        <f t="shared" si="0"/>
        <v>0.3611111111111111</v>
      </c>
      <c r="L18" s="36">
        <f t="shared" si="1"/>
        <v>0.52013888888888893</v>
      </c>
      <c r="M18" s="37"/>
      <c r="N18" s="38">
        <f t="shared" si="2"/>
        <v>0.15902777777777782</v>
      </c>
      <c r="O18" s="30">
        <v>1337</v>
      </c>
      <c r="P18" s="30">
        <v>1609</v>
      </c>
      <c r="Q18" s="36">
        <f t="shared" si="3"/>
        <v>0.56736111111111109</v>
      </c>
      <c r="R18" s="36">
        <f t="shared" si="4"/>
        <v>0.67291666666666661</v>
      </c>
      <c r="S18" s="38">
        <f t="shared" si="5"/>
        <v>0.10555555555555551</v>
      </c>
      <c r="T18" s="31">
        <f t="shared" si="6"/>
        <v>0.26458333333333334</v>
      </c>
      <c r="U18" s="32">
        <f t="shared" si="8"/>
        <v>16.244541484716152</v>
      </c>
      <c r="V18" s="33">
        <f t="shared" si="7"/>
        <v>15.000000000000005</v>
      </c>
      <c r="W18" s="34">
        <f t="shared" si="9"/>
        <v>15.748031496062993</v>
      </c>
    </row>
    <row r="19" spans="1:23" ht="18">
      <c r="A19" s="40">
        <v>18</v>
      </c>
      <c r="B19" s="44" t="s">
        <v>72</v>
      </c>
      <c r="C19" s="45" t="s">
        <v>182</v>
      </c>
      <c r="D19" s="46"/>
      <c r="E19" s="69">
        <v>1</v>
      </c>
      <c r="F19" s="46"/>
      <c r="G19" s="7"/>
      <c r="H19" s="7"/>
      <c r="I19" s="26">
        <v>852</v>
      </c>
      <c r="J19" s="30">
        <v>1242</v>
      </c>
      <c r="K19" s="36">
        <f t="shared" si="0"/>
        <v>0.36944444444444441</v>
      </c>
      <c r="L19" s="36">
        <f t="shared" si="1"/>
        <v>0.52916666666666667</v>
      </c>
      <c r="M19" s="37"/>
      <c r="N19" s="38">
        <f t="shared" si="2"/>
        <v>0.15972222222222227</v>
      </c>
      <c r="O19" s="30"/>
      <c r="P19" s="30"/>
      <c r="Q19" s="36">
        <f t="shared" si="3"/>
        <v>0</v>
      </c>
      <c r="R19" s="36">
        <f t="shared" si="4"/>
        <v>0</v>
      </c>
      <c r="S19" s="38">
        <f t="shared" si="5"/>
        <v>0</v>
      </c>
      <c r="T19" s="31">
        <f t="shared" si="6"/>
        <v>0.15972222222222227</v>
      </c>
      <c r="U19" s="32">
        <f t="shared" si="8"/>
        <v>16.173913043478258</v>
      </c>
      <c r="V19" s="33">
        <f t="shared" si="7"/>
        <v>0</v>
      </c>
      <c r="W19" s="34">
        <f>IF(T19=0,0,IF(D19=1,(100/(T19*1440/60)),IF(E19=1,(62/(T19*1440/60)),(38/(T19*1440/60)))))</f>
        <v>16.173913043478258</v>
      </c>
    </row>
    <row r="20" spans="1:23" s="1" customFormat="1" ht="18">
      <c r="A20" s="40">
        <v>19</v>
      </c>
      <c r="B20" s="44" t="s">
        <v>77</v>
      </c>
      <c r="C20" s="42" t="s">
        <v>95</v>
      </c>
      <c r="D20" s="46">
        <v>1</v>
      </c>
      <c r="E20" s="69"/>
      <c r="F20" s="46"/>
      <c r="G20" s="8"/>
      <c r="H20" s="8"/>
      <c r="I20" s="30">
        <v>904</v>
      </c>
      <c r="J20" s="30">
        <v>1254</v>
      </c>
      <c r="K20" s="36">
        <f t="shared" si="0"/>
        <v>0.37777777777777777</v>
      </c>
      <c r="L20" s="36">
        <f t="shared" si="1"/>
        <v>0.53749999999999998</v>
      </c>
      <c r="M20" s="37"/>
      <c r="N20" s="38">
        <f t="shared" si="2"/>
        <v>0.15972222222222221</v>
      </c>
      <c r="O20" s="30">
        <v>1327</v>
      </c>
      <c r="P20" s="30">
        <v>1558</v>
      </c>
      <c r="Q20" s="36">
        <f t="shared" si="3"/>
        <v>0.56041666666666667</v>
      </c>
      <c r="R20" s="36">
        <f t="shared" si="4"/>
        <v>0.66527777777777775</v>
      </c>
      <c r="S20" s="38">
        <f t="shared" si="5"/>
        <v>0.10486111111111107</v>
      </c>
      <c r="T20" s="31">
        <f t="shared" si="6"/>
        <v>0.26458333333333328</v>
      </c>
      <c r="U20" s="32">
        <f t="shared" si="8"/>
        <v>16.173913043478262</v>
      </c>
      <c r="V20" s="33">
        <f t="shared" si="7"/>
        <v>15.099337748344377</v>
      </c>
      <c r="W20" s="34">
        <f t="shared" si="9"/>
        <v>15.748031496062994</v>
      </c>
    </row>
    <row r="21" spans="1:23" ht="18">
      <c r="A21" s="40">
        <v>20</v>
      </c>
      <c r="B21" s="44" t="s">
        <v>29</v>
      </c>
      <c r="C21" s="45" t="s">
        <v>185</v>
      </c>
      <c r="D21" s="46">
        <v>1</v>
      </c>
      <c r="E21" s="69"/>
      <c r="F21" s="46"/>
      <c r="G21" s="7"/>
      <c r="H21" s="7"/>
      <c r="I21" s="26">
        <v>852</v>
      </c>
      <c r="J21" s="30">
        <v>1232</v>
      </c>
      <c r="K21" s="36">
        <f t="shared" si="0"/>
        <v>0.36944444444444441</v>
      </c>
      <c r="L21" s="36">
        <f t="shared" si="1"/>
        <v>0.52222222222222225</v>
      </c>
      <c r="M21" s="39"/>
      <c r="N21" s="38">
        <f t="shared" si="2"/>
        <v>0.15277777777777785</v>
      </c>
      <c r="O21" s="30">
        <v>1323</v>
      </c>
      <c r="P21" s="30">
        <v>1541</v>
      </c>
      <c r="Q21" s="36">
        <f t="shared" si="3"/>
        <v>0.5576388888888888</v>
      </c>
      <c r="R21" s="36">
        <f t="shared" si="4"/>
        <v>0.65347222222222223</v>
      </c>
      <c r="S21" s="38">
        <f t="shared" si="5"/>
        <v>9.5833333333333437E-2</v>
      </c>
      <c r="T21" s="31">
        <f t="shared" si="6"/>
        <v>0.24861111111111128</v>
      </c>
      <c r="U21" s="32">
        <f t="shared" si="8"/>
        <v>16.909090909090903</v>
      </c>
      <c r="V21" s="33">
        <f t="shared" si="7"/>
        <v>16.521739130434764</v>
      </c>
      <c r="W21" s="34">
        <f t="shared" si="9"/>
        <v>16.759776536312838</v>
      </c>
    </row>
    <row r="22" spans="1:23" ht="18">
      <c r="A22" s="40">
        <v>21</v>
      </c>
      <c r="B22" s="41" t="s">
        <v>84</v>
      </c>
      <c r="C22" s="42" t="s">
        <v>218</v>
      </c>
      <c r="D22" s="53"/>
      <c r="E22" s="69"/>
      <c r="F22" s="53">
        <v>1</v>
      </c>
      <c r="G22" s="7"/>
      <c r="H22" s="7"/>
      <c r="I22" s="30"/>
      <c r="J22" s="30"/>
      <c r="K22" s="36">
        <f t="shared" si="0"/>
        <v>0</v>
      </c>
      <c r="L22" s="36">
        <f t="shared" si="1"/>
        <v>0</v>
      </c>
      <c r="M22" s="37"/>
      <c r="N22" s="38">
        <f t="shared" si="2"/>
        <v>0</v>
      </c>
      <c r="O22" s="30">
        <v>1312</v>
      </c>
      <c r="P22" s="30">
        <v>1603</v>
      </c>
      <c r="Q22" s="36">
        <f t="shared" si="3"/>
        <v>0.54999999999999993</v>
      </c>
      <c r="R22" s="36">
        <f t="shared" si="4"/>
        <v>0.66874999999999996</v>
      </c>
      <c r="S22" s="38">
        <f t="shared" si="5"/>
        <v>0.11875000000000002</v>
      </c>
      <c r="T22" s="31">
        <f t="shared" si="6"/>
        <v>0.11875000000000002</v>
      </c>
      <c r="U22" s="32">
        <f t="shared" si="8"/>
        <v>0</v>
      </c>
      <c r="V22" s="33">
        <f t="shared" si="7"/>
        <v>13.33333333333333</v>
      </c>
      <c r="W22" s="34">
        <f t="shared" si="9"/>
        <v>13.33333333333333</v>
      </c>
    </row>
    <row r="23" spans="1:23" s="1" customFormat="1" ht="18">
      <c r="A23" s="40">
        <v>22</v>
      </c>
      <c r="B23" s="44" t="s">
        <v>238</v>
      </c>
      <c r="C23" s="45" t="s">
        <v>172</v>
      </c>
      <c r="D23" s="46">
        <v>1</v>
      </c>
      <c r="E23" s="69"/>
      <c r="F23" s="46"/>
      <c r="G23" s="8"/>
      <c r="H23" s="8"/>
      <c r="I23" s="30">
        <v>928</v>
      </c>
      <c r="J23" s="30">
        <v>1317</v>
      </c>
      <c r="K23" s="36">
        <f t="shared" si="0"/>
        <v>0.39444444444444443</v>
      </c>
      <c r="L23" s="36">
        <f t="shared" si="1"/>
        <v>0.55347222222222214</v>
      </c>
      <c r="M23" s="37"/>
      <c r="N23" s="38">
        <f t="shared" si="2"/>
        <v>0.15902777777777771</v>
      </c>
      <c r="O23" s="30"/>
      <c r="P23" s="30"/>
      <c r="Q23" s="36">
        <f t="shared" si="3"/>
        <v>0</v>
      </c>
      <c r="R23" s="36">
        <f t="shared" si="4"/>
        <v>0</v>
      </c>
      <c r="S23" s="38">
        <f t="shared" si="5"/>
        <v>0</v>
      </c>
      <c r="T23" s="31">
        <f t="shared" si="6"/>
        <v>0.15902777777777771</v>
      </c>
      <c r="U23" s="32">
        <f t="shared" si="8"/>
        <v>16.244541484716162</v>
      </c>
      <c r="V23" s="33">
        <f t="shared" si="7"/>
        <v>0</v>
      </c>
      <c r="W23" s="34">
        <f t="shared" si="9"/>
        <v>26.200873362445424</v>
      </c>
    </row>
    <row r="24" spans="1:23" ht="18">
      <c r="A24" s="40">
        <v>23</v>
      </c>
      <c r="B24" s="41" t="s">
        <v>239</v>
      </c>
      <c r="C24" s="42" t="s">
        <v>240</v>
      </c>
      <c r="D24" s="46"/>
      <c r="E24" s="69">
        <v>1</v>
      </c>
      <c r="F24" s="46"/>
      <c r="G24" s="7"/>
      <c r="H24" s="7"/>
      <c r="I24" s="26"/>
      <c r="J24" s="30"/>
      <c r="K24" s="36">
        <f t="shared" si="0"/>
        <v>0</v>
      </c>
      <c r="L24" s="36">
        <f t="shared" si="1"/>
        <v>0</v>
      </c>
      <c r="M24" s="39"/>
      <c r="N24" s="38">
        <f t="shared" si="2"/>
        <v>0</v>
      </c>
      <c r="O24" s="26"/>
      <c r="P24" s="30"/>
      <c r="Q24" s="36">
        <f t="shared" si="3"/>
        <v>0</v>
      </c>
      <c r="R24" s="36">
        <f t="shared" si="4"/>
        <v>0</v>
      </c>
      <c r="S24" s="38">
        <f t="shared" si="5"/>
        <v>0</v>
      </c>
      <c r="T24" s="31">
        <f t="shared" si="6"/>
        <v>0</v>
      </c>
      <c r="U24" s="32">
        <f t="shared" si="8"/>
        <v>0</v>
      </c>
      <c r="V24" s="33">
        <f t="shared" si="7"/>
        <v>0</v>
      </c>
      <c r="W24" s="34">
        <f t="shared" si="9"/>
        <v>0</v>
      </c>
    </row>
    <row r="25" spans="1:23" s="1" customFormat="1" ht="18">
      <c r="A25" s="40">
        <v>24</v>
      </c>
      <c r="B25" s="41" t="s">
        <v>241</v>
      </c>
      <c r="C25" s="42" t="s">
        <v>240</v>
      </c>
      <c r="D25" s="46"/>
      <c r="E25" s="69">
        <v>1</v>
      </c>
      <c r="F25" s="46"/>
      <c r="G25" s="7"/>
      <c r="H25" s="7"/>
      <c r="I25" s="30">
        <v>830</v>
      </c>
      <c r="J25" s="30">
        <v>1314</v>
      </c>
      <c r="K25" s="36">
        <f t="shared" si="0"/>
        <v>0.35416666666666663</v>
      </c>
      <c r="L25" s="36">
        <f t="shared" si="1"/>
        <v>0.55138888888888882</v>
      </c>
      <c r="M25" s="37"/>
      <c r="N25" s="38">
        <f t="shared" si="2"/>
        <v>0.19722222222222219</v>
      </c>
      <c r="O25" s="30"/>
      <c r="P25" s="30"/>
      <c r="Q25" s="36">
        <f t="shared" si="3"/>
        <v>0</v>
      </c>
      <c r="R25" s="36">
        <f t="shared" si="4"/>
        <v>0</v>
      </c>
      <c r="S25" s="38">
        <f t="shared" si="5"/>
        <v>0</v>
      </c>
      <c r="T25" s="31">
        <f t="shared" si="6"/>
        <v>0.19722222222222219</v>
      </c>
      <c r="U25" s="32">
        <f t="shared" si="8"/>
        <v>13.098591549295778</v>
      </c>
      <c r="V25" s="33">
        <f t="shared" si="7"/>
        <v>0</v>
      </c>
      <c r="W25" s="34">
        <f t="shared" si="9"/>
        <v>13.098591549295778</v>
      </c>
    </row>
    <row r="26" spans="1:23" ht="18">
      <c r="A26" s="40">
        <v>25</v>
      </c>
      <c r="B26" s="41" t="s">
        <v>22</v>
      </c>
      <c r="C26" s="42" t="s">
        <v>242</v>
      </c>
      <c r="D26" s="46">
        <v>1</v>
      </c>
      <c r="E26" s="69"/>
      <c r="F26" s="46"/>
      <c r="G26" s="7"/>
      <c r="H26" s="7"/>
      <c r="I26" s="30">
        <v>911</v>
      </c>
      <c r="J26" s="30">
        <v>1253</v>
      </c>
      <c r="K26" s="36">
        <f t="shared" si="0"/>
        <v>0.38263888888888886</v>
      </c>
      <c r="L26" s="36">
        <f t="shared" si="1"/>
        <v>0.53680555555555554</v>
      </c>
      <c r="M26" s="37"/>
      <c r="N26" s="38">
        <f t="shared" si="2"/>
        <v>0.15416666666666667</v>
      </c>
      <c r="O26" s="30">
        <v>1337</v>
      </c>
      <c r="P26" s="30">
        <v>1611</v>
      </c>
      <c r="Q26" s="36">
        <f t="shared" si="3"/>
        <v>0.56736111111111109</v>
      </c>
      <c r="R26" s="36">
        <f t="shared" si="4"/>
        <v>0.67430555555555549</v>
      </c>
      <c r="S26" s="38">
        <f t="shared" si="5"/>
        <v>0.1069444444444444</v>
      </c>
      <c r="T26" s="31">
        <f t="shared" si="6"/>
        <v>0.26111111111111107</v>
      </c>
      <c r="U26" s="32">
        <f t="shared" si="8"/>
        <v>16.756756756756754</v>
      </c>
      <c r="V26" s="33">
        <f t="shared" si="7"/>
        <v>14.805194805194812</v>
      </c>
      <c r="W26" s="34">
        <f t="shared" si="9"/>
        <v>15.957446808510641</v>
      </c>
    </row>
    <row r="27" spans="1:23" ht="18">
      <c r="A27" s="40">
        <v>26</v>
      </c>
      <c r="B27" s="41" t="s">
        <v>87</v>
      </c>
      <c r="C27" s="42" t="s">
        <v>243</v>
      </c>
      <c r="D27" s="46">
        <v>1</v>
      </c>
      <c r="E27" s="69"/>
      <c r="F27" s="46"/>
      <c r="G27" s="7"/>
      <c r="H27" s="7"/>
      <c r="I27" s="30">
        <v>852</v>
      </c>
      <c r="J27" s="30">
        <v>1231</v>
      </c>
      <c r="K27" s="36">
        <f t="shared" si="0"/>
        <v>0.36944444444444441</v>
      </c>
      <c r="L27" s="36">
        <f t="shared" si="1"/>
        <v>0.52152777777777781</v>
      </c>
      <c r="M27" s="37"/>
      <c r="N27" s="38">
        <f t="shared" si="2"/>
        <v>0.1520833333333334</v>
      </c>
      <c r="O27" s="30">
        <v>1323</v>
      </c>
      <c r="P27" s="30">
        <v>1550</v>
      </c>
      <c r="Q27" s="36">
        <f t="shared" si="3"/>
        <v>0.5576388888888888</v>
      </c>
      <c r="R27" s="36">
        <f t="shared" si="4"/>
        <v>0.65972222222222221</v>
      </c>
      <c r="S27" s="38">
        <f t="shared" si="5"/>
        <v>0.10208333333333341</v>
      </c>
      <c r="T27" s="31">
        <f t="shared" si="6"/>
        <v>0.25416666666666682</v>
      </c>
      <c r="U27" s="32">
        <f t="shared" si="8"/>
        <v>16.986301369863007</v>
      </c>
      <c r="V27" s="33">
        <f t="shared" si="7"/>
        <v>15.51020408163264</v>
      </c>
      <c r="W27" s="34">
        <f t="shared" si="9"/>
        <v>16.393442622950808</v>
      </c>
    </row>
    <row r="28" spans="1:23" s="1" customFormat="1" ht="18">
      <c r="A28" s="40">
        <v>27</v>
      </c>
      <c r="B28" s="44" t="s">
        <v>52</v>
      </c>
      <c r="C28" s="42" t="s">
        <v>244</v>
      </c>
      <c r="D28" s="46">
        <v>1</v>
      </c>
      <c r="E28" s="69"/>
      <c r="F28" s="46"/>
      <c r="G28" s="8"/>
      <c r="H28" s="8"/>
      <c r="I28" s="30"/>
      <c r="J28" s="30"/>
      <c r="K28" s="36">
        <f t="shared" si="0"/>
        <v>0</v>
      </c>
      <c r="L28" s="36">
        <f t="shared" si="1"/>
        <v>0</v>
      </c>
      <c r="M28" s="37"/>
      <c r="N28" s="38">
        <f t="shared" si="2"/>
        <v>0</v>
      </c>
      <c r="O28" s="30"/>
      <c r="P28" s="30"/>
      <c r="Q28" s="36">
        <f t="shared" si="3"/>
        <v>0</v>
      </c>
      <c r="R28" s="36">
        <f t="shared" si="4"/>
        <v>0</v>
      </c>
      <c r="S28" s="38">
        <f t="shared" si="5"/>
        <v>0</v>
      </c>
      <c r="T28" s="31">
        <f t="shared" si="6"/>
        <v>0</v>
      </c>
      <c r="U28" s="32">
        <f t="shared" si="8"/>
        <v>0</v>
      </c>
      <c r="V28" s="33">
        <f t="shared" si="7"/>
        <v>0</v>
      </c>
      <c r="W28" s="34">
        <f t="shared" si="9"/>
        <v>0</v>
      </c>
    </row>
    <row r="29" spans="1:23" ht="18">
      <c r="A29" s="40">
        <v>28</v>
      </c>
      <c r="B29" s="41" t="s">
        <v>52</v>
      </c>
      <c r="C29" s="42" t="s">
        <v>245</v>
      </c>
      <c r="D29" s="46">
        <v>1</v>
      </c>
      <c r="E29" s="69"/>
      <c r="F29" s="46"/>
      <c r="G29" s="7"/>
      <c r="H29" s="7"/>
      <c r="I29" s="30">
        <v>858</v>
      </c>
      <c r="J29" s="30">
        <v>1229</v>
      </c>
      <c r="K29" s="36">
        <f t="shared" si="0"/>
        <v>0.37361111111111112</v>
      </c>
      <c r="L29" s="36">
        <f t="shared" si="1"/>
        <v>0.52013888888888893</v>
      </c>
      <c r="M29" s="39"/>
      <c r="N29" s="38">
        <f t="shared" si="2"/>
        <v>0.14652777777777781</v>
      </c>
      <c r="O29" s="30">
        <v>1317</v>
      </c>
      <c r="P29" s="30">
        <v>1540</v>
      </c>
      <c r="Q29" s="36">
        <f t="shared" si="3"/>
        <v>0.55347222222222214</v>
      </c>
      <c r="R29" s="36">
        <f t="shared" si="4"/>
        <v>0.65277777777777779</v>
      </c>
      <c r="S29" s="38">
        <f t="shared" si="5"/>
        <v>9.9305555555555647E-2</v>
      </c>
      <c r="T29" s="31">
        <f t="shared" si="6"/>
        <v>0.24583333333333346</v>
      </c>
      <c r="U29" s="32">
        <f t="shared" si="8"/>
        <v>17.630331753554497</v>
      </c>
      <c r="V29" s="33">
        <f t="shared" si="7"/>
        <v>15.944055944055929</v>
      </c>
      <c r="W29" s="34">
        <f t="shared" si="9"/>
        <v>16.949152542372872</v>
      </c>
    </row>
    <row r="30" spans="1:23" s="1" customFormat="1" ht="18">
      <c r="A30" s="40">
        <v>29</v>
      </c>
      <c r="B30" s="44" t="s">
        <v>129</v>
      </c>
      <c r="C30" s="45" t="s">
        <v>246</v>
      </c>
      <c r="D30" s="46"/>
      <c r="E30" s="69">
        <v>1</v>
      </c>
      <c r="F30" s="46"/>
      <c r="G30" s="7"/>
      <c r="H30" s="7"/>
      <c r="I30" s="30">
        <v>849</v>
      </c>
      <c r="J30" s="30">
        <v>1254</v>
      </c>
      <c r="K30" s="36">
        <f t="shared" si="0"/>
        <v>0.36736111111111108</v>
      </c>
      <c r="L30" s="36">
        <f t="shared" si="1"/>
        <v>0.53749999999999998</v>
      </c>
      <c r="M30" s="37"/>
      <c r="N30" s="38">
        <f t="shared" si="2"/>
        <v>0.1701388888888889</v>
      </c>
      <c r="O30" s="30"/>
      <c r="P30" s="30"/>
      <c r="Q30" s="36">
        <f t="shared" si="3"/>
        <v>0</v>
      </c>
      <c r="R30" s="36">
        <f t="shared" si="4"/>
        <v>0</v>
      </c>
      <c r="S30" s="38">
        <f t="shared" si="5"/>
        <v>0</v>
      </c>
      <c r="T30" s="31">
        <f t="shared" si="6"/>
        <v>0.1701388888888889</v>
      </c>
      <c r="U30" s="32">
        <f t="shared" si="8"/>
        <v>15.183673469387756</v>
      </c>
      <c r="V30" s="33">
        <f t="shared" si="7"/>
        <v>0</v>
      </c>
      <c r="W30" s="34">
        <f t="shared" si="9"/>
        <v>15.183673469387756</v>
      </c>
    </row>
    <row r="31" spans="1:23" s="1" customFormat="1" ht="18">
      <c r="A31" s="40">
        <v>30</v>
      </c>
      <c r="B31" s="44" t="s">
        <v>72</v>
      </c>
      <c r="C31" s="45" t="s">
        <v>217</v>
      </c>
      <c r="D31" s="46">
        <v>1</v>
      </c>
      <c r="E31" s="69"/>
      <c r="F31" s="46"/>
      <c r="G31" s="7"/>
      <c r="H31" s="7"/>
      <c r="I31" s="30"/>
      <c r="J31" s="30"/>
      <c r="K31" s="36">
        <f t="shared" si="0"/>
        <v>0</v>
      </c>
      <c r="L31" s="36">
        <f t="shared" si="1"/>
        <v>0</v>
      </c>
      <c r="M31" s="37"/>
      <c r="N31" s="38">
        <f t="shared" si="2"/>
        <v>0</v>
      </c>
      <c r="O31" s="30"/>
      <c r="P31" s="30"/>
      <c r="Q31" s="36">
        <f t="shared" si="3"/>
        <v>0</v>
      </c>
      <c r="R31" s="36">
        <f t="shared" si="4"/>
        <v>0</v>
      </c>
      <c r="S31" s="38">
        <f t="shared" si="5"/>
        <v>0</v>
      </c>
      <c r="T31" s="31">
        <f t="shared" si="6"/>
        <v>0</v>
      </c>
      <c r="U31" s="32">
        <f t="shared" si="8"/>
        <v>0</v>
      </c>
      <c r="V31" s="33">
        <f t="shared" si="7"/>
        <v>0</v>
      </c>
      <c r="W31" s="34">
        <f t="shared" si="9"/>
        <v>0</v>
      </c>
    </row>
    <row r="32" spans="1:23" ht="18">
      <c r="A32" s="40">
        <v>31</v>
      </c>
      <c r="B32" s="41" t="s">
        <v>32</v>
      </c>
      <c r="C32" s="42" t="s">
        <v>86</v>
      </c>
      <c r="D32" s="46">
        <v>1</v>
      </c>
      <c r="E32" s="69"/>
      <c r="F32" s="46"/>
      <c r="G32" s="7"/>
      <c r="H32" s="7"/>
      <c r="I32" s="30">
        <v>908</v>
      </c>
      <c r="J32" s="30">
        <v>1301</v>
      </c>
      <c r="K32" s="36">
        <f t="shared" si="0"/>
        <v>0.38055555555555554</v>
      </c>
      <c r="L32" s="36">
        <f t="shared" si="1"/>
        <v>0.54236111111111107</v>
      </c>
      <c r="M32" s="37"/>
      <c r="N32" s="38">
        <f t="shared" si="2"/>
        <v>0.16180555555555554</v>
      </c>
      <c r="O32" s="30">
        <v>1337</v>
      </c>
      <c r="P32" s="30">
        <v>1608</v>
      </c>
      <c r="Q32" s="36">
        <f t="shared" si="3"/>
        <v>0.56736111111111109</v>
      </c>
      <c r="R32" s="36">
        <f t="shared" si="4"/>
        <v>0.67222222222222217</v>
      </c>
      <c r="S32" s="38">
        <f t="shared" si="5"/>
        <v>0.10486111111111107</v>
      </c>
      <c r="T32" s="31">
        <f t="shared" si="6"/>
        <v>0.26666666666666661</v>
      </c>
      <c r="U32" s="32">
        <f t="shared" si="8"/>
        <v>15.965665236051503</v>
      </c>
      <c r="V32" s="33">
        <f t="shared" si="7"/>
        <v>15.099337748344377</v>
      </c>
      <c r="W32" s="34">
        <f t="shared" si="9"/>
        <v>15.625000000000005</v>
      </c>
    </row>
    <row r="33" spans="1:23" ht="18">
      <c r="A33" s="40">
        <v>32</v>
      </c>
      <c r="B33" s="44" t="s">
        <v>116</v>
      </c>
      <c r="C33" s="45" t="s">
        <v>137</v>
      </c>
      <c r="D33" s="46">
        <v>1</v>
      </c>
      <c r="E33" s="69"/>
      <c r="F33" s="46"/>
      <c r="G33" s="8"/>
      <c r="H33" s="8"/>
      <c r="I33" s="30">
        <v>846</v>
      </c>
      <c r="J33" s="30">
        <v>1238</v>
      </c>
      <c r="K33" s="36">
        <f t="shared" si="0"/>
        <v>0.36527777777777776</v>
      </c>
      <c r="L33" s="36">
        <f t="shared" si="1"/>
        <v>0.52638888888888891</v>
      </c>
      <c r="M33" s="39"/>
      <c r="N33" s="38">
        <f t="shared" si="2"/>
        <v>0.16111111111111115</v>
      </c>
      <c r="O33" s="30">
        <v>1323</v>
      </c>
      <c r="P33" s="30">
        <v>1612</v>
      </c>
      <c r="Q33" s="36">
        <f t="shared" si="3"/>
        <v>0.5576388888888888</v>
      </c>
      <c r="R33" s="36">
        <f t="shared" si="4"/>
        <v>0.67499999999999993</v>
      </c>
      <c r="S33" s="38">
        <f t="shared" si="5"/>
        <v>0.11736111111111114</v>
      </c>
      <c r="T33" s="31">
        <f t="shared" si="6"/>
        <v>0.27847222222222229</v>
      </c>
      <c r="U33" s="32">
        <f t="shared" si="8"/>
        <v>16.034482758620687</v>
      </c>
      <c r="V33" s="33">
        <f t="shared" si="7"/>
        <v>13.491124260355026</v>
      </c>
      <c r="W33" s="34">
        <f t="shared" si="9"/>
        <v>14.962593516209472</v>
      </c>
    </row>
    <row r="34" spans="1:23" ht="18">
      <c r="A34" s="40">
        <v>33</v>
      </c>
      <c r="B34" s="41" t="s">
        <v>30</v>
      </c>
      <c r="C34" s="42" t="s">
        <v>31</v>
      </c>
      <c r="D34" s="46"/>
      <c r="E34" s="69">
        <v>1</v>
      </c>
      <c r="F34" s="46"/>
      <c r="G34" s="7"/>
      <c r="H34" s="7"/>
      <c r="I34" s="30">
        <v>836</v>
      </c>
      <c r="J34" s="30">
        <v>1251</v>
      </c>
      <c r="K34" s="36">
        <f t="shared" si="0"/>
        <v>0.35833333333333334</v>
      </c>
      <c r="L34" s="36">
        <f t="shared" si="1"/>
        <v>0.53541666666666665</v>
      </c>
      <c r="M34" s="37"/>
      <c r="N34" s="38">
        <f t="shared" si="2"/>
        <v>0.17708333333333331</v>
      </c>
      <c r="O34" s="30"/>
      <c r="P34" s="30"/>
      <c r="Q34" s="36">
        <f t="shared" si="3"/>
        <v>0</v>
      </c>
      <c r="R34" s="36">
        <f t="shared" si="4"/>
        <v>0</v>
      </c>
      <c r="S34" s="38">
        <f t="shared" si="5"/>
        <v>0</v>
      </c>
      <c r="T34" s="31">
        <f t="shared" si="6"/>
        <v>0.17708333333333331</v>
      </c>
      <c r="U34" s="32">
        <f t="shared" si="8"/>
        <v>14.58823529411765</v>
      </c>
      <c r="V34" s="33">
        <f t="shared" si="7"/>
        <v>0</v>
      </c>
      <c r="W34" s="34">
        <f t="shared" si="9"/>
        <v>14.58823529411765</v>
      </c>
    </row>
    <row r="35" spans="1:23" ht="18">
      <c r="A35" s="40">
        <v>34</v>
      </c>
      <c r="B35" s="44" t="s">
        <v>22</v>
      </c>
      <c r="C35" s="45" t="s">
        <v>112</v>
      </c>
      <c r="D35" s="46"/>
      <c r="E35" s="69">
        <v>1</v>
      </c>
      <c r="F35" s="46"/>
      <c r="G35" s="8"/>
      <c r="H35" s="8"/>
      <c r="I35" s="30">
        <v>855</v>
      </c>
      <c r="J35" s="30">
        <v>1331</v>
      </c>
      <c r="K35" s="36">
        <f t="shared" si="0"/>
        <v>0.37152777777777779</v>
      </c>
      <c r="L35" s="36">
        <f t="shared" si="1"/>
        <v>0.56319444444444444</v>
      </c>
      <c r="M35" s="37"/>
      <c r="N35" s="38">
        <f t="shared" si="2"/>
        <v>0.19166666666666665</v>
      </c>
      <c r="O35" s="30"/>
      <c r="P35" s="30"/>
      <c r="Q35" s="36">
        <f t="shared" si="3"/>
        <v>0</v>
      </c>
      <c r="R35" s="36">
        <f t="shared" si="4"/>
        <v>0</v>
      </c>
      <c r="S35" s="38">
        <f t="shared" si="5"/>
        <v>0</v>
      </c>
      <c r="T35" s="31">
        <f t="shared" si="6"/>
        <v>0.19166666666666665</v>
      </c>
      <c r="U35" s="32">
        <f t="shared" si="8"/>
        <v>13.478260869565219</v>
      </c>
      <c r="V35" s="33">
        <f t="shared" si="7"/>
        <v>0</v>
      </c>
      <c r="W35" s="34">
        <f t="shared" si="9"/>
        <v>13.478260869565219</v>
      </c>
    </row>
    <row r="36" spans="1:23" s="1" customFormat="1" ht="18">
      <c r="A36" s="40">
        <v>35</v>
      </c>
      <c r="B36" s="54" t="s">
        <v>52</v>
      </c>
      <c r="C36" s="55" t="s">
        <v>73</v>
      </c>
      <c r="D36" s="46">
        <v>1</v>
      </c>
      <c r="E36" s="69"/>
      <c r="F36" s="46"/>
      <c r="G36" s="7"/>
      <c r="H36" s="7"/>
      <c r="I36" s="30">
        <v>908</v>
      </c>
      <c r="J36" s="30">
        <v>1231</v>
      </c>
      <c r="K36" s="36">
        <f t="shared" si="0"/>
        <v>0.38055555555555554</v>
      </c>
      <c r="L36" s="36">
        <f t="shared" si="1"/>
        <v>0.52152777777777781</v>
      </c>
      <c r="M36" s="37"/>
      <c r="N36" s="38">
        <f t="shared" si="2"/>
        <v>0.14097222222222228</v>
      </c>
      <c r="O36" s="30">
        <v>1334</v>
      </c>
      <c r="P36" s="30">
        <v>1541</v>
      </c>
      <c r="Q36" s="36">
        <f t="shared" si="3"/>
        <v>0.56527777777777777</v>
      </c>
      <c r="R36" s="36">
        <f t="shared" si="4"/>
        <v>0.65347222222222223</v>
      </c>
      <c r="S36" s="38">
        <f t="shared" si="5"/>
        <v>8.8194444444444464E-2</v>
      </c>
      <c r="T36" s="31">
        <f t="shared" si="6"/>
        <v>0.22916666666666674</v>
      </c>
      <c r="U36" s="32">
        <f t="shared" si="8"/>
        <v>18.325123152709352</v>
      </c>
      <c r="V36" s="33">
        <f t="shared" si="7"/>
        <v>17.952755905511808</v>
      </c>
      <c r="W36" s="34">
        <f t="shared" si="9"/>
        <v>18.181818181818176</v>
      </c>
    </row>
    <row r="37" spans="1:23" ht="18">
      <c r="A37" s="40">
        <v>36</v>
      </c>
      <c r="B37" s="44" t="s">
        <v>247</v>
      </c>
      <c r="C37" s="42" t="s">
        <v>248</v>
      </c>
      <c r="D37" s="46"/>
      <c r="E37" s="69">
        <v>1</v>
      </c>
      <c r="F37" s="46"/>
      <c r="G37" s="7"/>
      <c r="H37" s="7"/>
      <c r="I37" s="30">
        <v>846</v>
      </c>
      <c r="J37" s="30">
        <v>1354</v>
      </c>
      <c r="K37" s="36">
        <f t="shared" si="0"/>
        <v>0.36527777777777776</v>
      </c>
      <c r="L37" s="36">
        <f t="shared" si="1"/>
        <v>0.57916666666666661</v>
      </c>
      <c r="M37" s="39"/>
      <c r="N37" s="38">
        <f t="shared" si="2"/>
        <v>0.21388888888888885</v>
      </c>
      <c r="O37" s="30"/>
      <c r="P37" s="30"/>
      <c r="Q37" s="36">
        <f t="shared" si="3"/>
        <v>0</v>
      </c>
      <c r="R37" s="36">
        <f t="shared" si="4"/>
        <v>0</v>
      </c>
      <c r="S37" s="38">
        <f t="shared" si="5"/>
        <v>0</v>
      </c>
      <c r="T37" s="31">
        <f t="shared" si="6"/>
        <v>0.21388888888888885</v>
      </c>
      <c r="U37" s="32">
        <f t="shared" si="8"/>
        <v>12.07792207792208</v>
      </c>
      <c r="V37" s="33">
        <f t="shared" si="7"/>
        <v>0</v>
      </c>
      <c r="W37" s="34">
        <f t="shared" si="9"/>
        <v>12.07792207792208</v>
      </c>
    </row>
    <row r="38" spans="1:23" ht="18">
      <c r="A38" s="40">
        <v>37</v>
      </c>
      <c r="B38" s="41"/>
      <c r="C38" s="42"/>
      <c r="D38" s="46"/>
      <c r="E38" s="69"/>
      <c r="F38" s="46"/>
      <c r="G38" s="7"/>
      <c r="H38" s="7"/>
      <c r="I38" s="30"/>
      <c r="J38" s="30"/>
      <c r="K38" s="36">
        <f t="shared" si="0"/>
        <v>0</v>
      </c>
      <c r="L38" s="36">
        <f t="shared" si="1"/>
        <v>0</v>
      </c>
      <c r="M38" s="37"/>
      <c r="N38" s="38">
        <f t="shared" si="2"/>
        <v>0</v>
      </c>
      <c r="O38" s="30"/>
      <c r="P38" s="30"/>
      <c r="Q38" s="36">
        <f t="shared" si="3"/>
        <v>0</v>
      </c>
      <c r="R38" s="36">
        <f t="shared" si="4"/>
        <v>0</v>
      </c>
      <c r="S38" s="38">
        <f t="shared" si="5"/>
        <v>0</v>
      </c>
      <c r="T38" s="31">
        <f t="shared" si="6"/>
        <v>0</v>
      </c>
      <c r="U38" s="32">
        <f t="shared" si="8"/>
        <v>0</v>
      </c>
      <c r="V38" s="33">
        <f t="shared" si="7"/>
        <v>0</v>
      </c>
      <c r="W38" s="34">
        <f t="shared" si="9"/>
        <v>0</v>
      </c>
    </row>
    <row r="39" spans="1:23" s="1" customFormat="1" ht="18">
      <c r="A39" s="40">
        <v>38</v>
      </c>
      <c r="B39" s="41" t="s">
        <v>66</v>
      </c>
      <c r="C39" s="42" t="s">
        <v>115</v>
      </c>
      <c r="D39" s="46">
        <v>1</v>
      </c>
      <c r="E39" s="69"/>
      <c r="F39" s="46"/>
      <c r="G39" s="7"/>
      <c r="H39" s="7"/>
      <c r="I39" s="30">
        <v>849</v>
      </c>
      <c r="J39" s="30">
        <v>1229</v>
      </c>
      <c r="K39" s="36">
        <f t="shared" si="0"/>
        <v>0.36736111111111108</v>
      </c>
      <c r="L39" s="36">
        <f t="shared" si="1"/>
        <v>0.52013888888888893</v>
      </c>
      <c r="M39" s="39"/>
      <c r="N39" s="38">
        <f t="shared" si="2"/>
        <v>0.15277777777777785</v>
      </c>
      <c r="O39" s="26">
        <v>1320</v>
      </c>
      <c r="P39" s="30">
        <v>1548</v>
      </c>
      <c r="Q39" s="36">
        <f t="shared" si="3"/>
        <v>0.55555555555555547</v>
      </c>
      <c r="R39" s="36">
        <f t="shared" si="4"/>
        <v>0.65833333333333333</v>
      </c>
      <c r="S39" s="38">
        <f t="shared" si="5"/>
        <v>0.10277777777777786</v>
      </c>
      <c r="T39" s="31">
        <f t="shared" si="6"/>
        <v>0.2555555555555557</v>
      </c>
      <c r="U39" s="32">
        <f t="shared" si="8"/>
        <v>16.909090909090903</v>
      </c>
      <c r="V39" s="33">
        <f t="shared" si="7"/>
        <v>15.405405405405393</v>
      </c>
      <c r="W39" s="34">
        <f t="shared" si="9"/>
        <v>16.304347826086946</v>
      </c>
    </row>
    <row r="40" spans="1:23" ht="18">
      <c r="A40" s="40">
        <v>39</v>
      </c>
      <c r="B40" s="56"/>
      <c r="C40" s="48"/>
      <c r="D40" s="46"/>
      <c r="E40" s="69"/>
      <c r="F40" s="46"/>
      <c r="G40" s="7"/>
      <c r="H40" s="7"/>
      <c r="I40" s="30"/>
      <c r="J40" s="30"/>
      <c r="K40" s="36">
        <f t="shared" si="0"/>
        <v>0</v>
      </c>
      <c r="L40" s="36">
        <f t="shared" si="1"/>
        <v>0</v>
      </c>
      <c r="M40" s="37"/>
      <c r="N40" s="38">
        <f t="shared" si="2"/>
        <v>0</v>
      </c>
      <c r="O40" s="30"/>
      <c r="P40" s="30"/>
      <c r="Q40" s="36">
        <f t="shared" si="3"/>
        <v>0</v>
      </c>
      <c r="R40" s="36">
        <f t="shared" si="4"/>
        <v>0</v>
      </c>
      <c r="S40" s="38">
        <f t="shared" si="5"/>
        <v>0</v>
      </c>
      <c r="T40" s="31">
        <f t="shared" si="6"/>
        <v>0</v>
      </c>
      <c r="U40" s="32">
        <f t="shared" si="8"/>
        <v>0</v>
      </c>
      <c r="V40" s="33">
        <f t="shared" si="7"/>
        <v>0</v>
      </c>
      <c r="W40" s="34">
        <f t="shared" si="9"/>
        <v>0</v>
      </c>
    </row>
    <row r="41" spans="1:23" ht="18">
      <c r="A41" s="40">
        <v>40</v>
      </c>
      <c r="B41" s="41" t="s">
        <v>123</v>
      </c>
      <c r="C41" s="42" t="s">
        <v>115</v>
      </c>
      <c r="D41" s="46">
        <v>1</v>
      </c>
      <c r="E41" s="69"/>
      <c r="F41" s="46"/>
      <c r="G41" s="7"/>
      <c r="H41" s="7"/>
      <c r="I41" s="26">
        <v>843</v>
      </c>
      <c r="J41" s="30">
        <v>1306</v>
      </c>
      <c r="K41" s="36">
        <f t="shared" si="0"/>
        <v>0.36319444444444443</v>
      </c>
      <c r="L41" s="36">
        <f t="shared" si="1"/>
        <v>0.54583333333333328</v>
      </c>
      <c r="M41" s="39"/>
      <c r="N41" s="38">
        <f t="shared" si="2"/>
        <v>0.18263888888888885</v>
      </c>
      <c r="O41" s="30"/>
      <c r="P41" s="30"/>
      <c r="Q41" s="36">
        <f t="shared" si="3"/>
        <v>0</v>
      </c>
      <c r="R41" s="36">
        <f t="shared" si="4"/>
        <v>0</v>
      </c>
      <c r="S41" s="38">
        <f t="shared" si="5"/>
        <v>0</v>
      </c>
      <c r="T41" s="31">
        <f t="shared" si="6"/>
        <v>0.18263888888888885</v>
      </c>
      <c r="U41" s="32">
        <f t="shared" si="8"/>
        <v>14.144486692015214</v>
      </c>
      <c r="V41" s="33">
        <f t="shared" si="7"/>
        <v>0</v>
      </c>
      <c r="W41" s="34">
        <f t="shared" si="9"/>
        <v>22.813688212927765</v>
      </c>
    </row>
    <row r="42" spans="1:23" ht="18">
      <c r="A42" s="40">
        <v>41</v>
      </c>
      <c r="B42" s="41"/>
      <c r="C42" s="42"/>
      <c r="D42" s="46"/>
      <c r="E42" s="69"/>
      <c r="F42" s="46"/>
      <c r="G42" s="7"/>
      <c r="H42" s="7"/>
      <c r="I42" s="30"/>
      <c r="J42" s="30"/>
      <c r="K42" s="36">
        <f t="shared" si="0"/>
        <v>0</v>
      </c>
      <c r="L42" s="36">
        <f t="shared" si="1"/>
        <v>0</v>
      </c>
      <c r="M42" s="37"/>
      <c r="N42" s="38">
        <f t="shared" si="2"/>
        <v>0</v>
      </c>
      <c r="O42" s="30"/>
      <c r="P42" s="30"/>
      <c r="Q42" s="36">
        <f t="shared" si="3"/>
        <v>0</v>
      </c>
      <c r="R42" s="36">
        <f t="shared" si="4"/>
        <v>0</v>
      </c>
      <c r="S42" s="38">
        <f t="shared" si="5"/>
        <v>0</v>
      </c>
      <c r="T42" s="31">
        <f t="shared" si="6"/>
        <v>0</v>
      </c>
      <c r="U42" s="32">
        <f t="shared" si="8"/>
        <v>0</v>
      </c>
      <c r="V42" s="33">
        <f t="shared" si="7"/>
        <v>0</v>
      </c>
      <c r="W42" s="34">
        <f t="shared" si="9"/>
        <v>0</v>
      </c>
    </row>
    <row r="43" spans="1:23" ht="18">
      <c r="A43" s="40">
        <v>42</v>
      </c>
      <c r="B43" s="41" t="s">
        <v>55</v>
      </c>
      <c r="C43" s="42" t="s">
        <v>158</v>
      </c>
      <c r="D43" s="46">
        <v>1</v>
      </c>
      <c r="E43" s="69"/>
      <c r="F43" s="46"/>
      <c r="G43" s="8"/>
      <c r="H43" s="8"/>
      <c r="I43" s="30">
        <v>911</v>
      </c>
      <c r="J43" s="30">
        <v>1252</v>
      </c>
      <c r="K43" s="36">
        <f t="shared" si="0"/>
        <v>0.38263888888888886</v>
      </c>
      <c r="L43" s="36">
        <f t="shared" si="1"/>
        <v>0.53611111111111109</v>
      </c>
      <c r="M43" s="37"/>
      <c r="N43" s="38">
        <f t="shared" si="2"/>
        <v>0.15347222222222223</v>
      </c>
      <c r="O43" s="30">
        <v>1343</v>
      </c>
      <c r="P43" s="30">
        <v>1618</v>
      </c>
      <c r="Q43" s="36">
        <f t="shared" si="3"/>
        <v>0.57152777777777775</v>
      </c>
      <c r="R43" s="36">
        <f t="shared" si="4"/>
        <v>0.67916666666666659</v>
      </c>
      <c r="S43" s="38">
        <f t="shared" si="5"/>
        <v>0.10763888888888884</v>
      </c>
      <c r="T43" s="31">
        <f t="shared" si="6"/>
        <v>0.26111111111111107</v>
      </c>
      <c r="U43" s="32">
        <f t="shared" si="8"/>
        <v>16.832579185520363</v>
      </c>
      <c r="V43" s="33">
        <f t="shared" si="7"/>
        <v>14.709677419354843</v>
      </c>
      <c r="W43" s="34">
        <f t="shared" si="9"/>
        <v>15.957446808510641</v>
      </c>
    </row>
    <row r="44" spans="1:23" ht="18">
      <c r="A44" s="40">
        <v>43</v>
      </c>
      <c r="B44" s="41" t="s">
        <v>178</v>
      </c>
      <c r="C44" s="42" t="s">
        <v>249</v>
      </c>
      <c r="D44" s="46"/>
      <c r="E44" s="69">
        <v>1</v>
      </c>
      <c r="F44" s="46"/>
      <c r="G44" s="8"/>
      <c r="H44" s="8"/>
      <c r="I44" s="30">
        <v>840</v>
      </c>
      <c r="J44" s="30">
        <v>1248</v>
      </c>
      <c r="K44" s="36">
        <f t="shared" si="0"/>
        <v>0.3611111111111111</v>
      </c>
      <c r="L44" s="36">
        <f t="shared" si="1"/>
        <v>0.53333333333333333</v>
      </c>
      <c r="M44" s="37"/>
      <c r="N44" s="38">
        <f t="shared" si="2"/>
        <v>0.17222222222222222</v>
      </c>
      <c r="O44" s="30"/>
      <c r="P44" s="30"/>
      <c r="Q44" s="36">
        <f t="shared" si="3"/>
        <v>0</v>
      </c>
      <c r="R44" s="36">
        <f t="shared" si="4"/>
        <v>0</v>
      </c>
      <c r="S44" s="38">
        <f t="shared" si="5"/>
        <v>0</v>
      </c>
      <c r="T44" s="31">
        <f t="shared" si="6"/>
        <v>0.17222222222222222</v>
      </c>
      <c r="U44" s="32">
        <f t="shared" si="8"/>
        <v>14.999999999999998</v>
      </c>
      <c r="V44" s="33">
        <f t="shared" si="7"/>
        <v>0</v>
      </c>
      <c r="W44" s="34">
        <f t="shared" si="9"/>
        <v>14.999999999999998</v>
      </c>
    </row>
    <row r="45" spans="1:23" ht="18">
      <c r="A45" s="40">
        <v>44</v>
      </c>
      <c r="B45" s="41" t="s">
        <v>250</v>
      </c>
      <c r="C45" s="42" t="s">
        <v>251</v>
      </c>
      <c r="D45" s="46">
        <v>1</v>
      </c>
      <c r="E45" s="69"/>
      <c r="F45" s="46"/>
      <c r="G45" s="9"/>
      <c r="H45" s="9"/>
      <c r="I45" s="30"/>
      <c r="J45" s="30"/>
      <c r="K45" s="36">
        <f t="shared" si="0"/>
        <v>0</v>
      </c>
      <c r="L45" s="36">
        <f t="shared" si="1"/>
        <v>0</v>
      </c>
      <c r="M45" s="37"/>
      <c r="N45" s="38">
        <f t="shared" si="2"/>
        <v>0</v>
      </c>
      <c r="O45" s="30"/>
      <c r="P45" s="30"/>
      <c r="Q45" s="36">
        <f t="shared" si="3"/>
        <v>0</v>
      </c>
      <c r="R45" s="36">
        <f t="shared" si="4"/>
        <v>0</v>
      </c>
      <c r="S45" s="38">
        <f t="shared" si="5"/>
        <v>0</v>
      </c>
      <c r="T45" s="31">
        <f t="shared" si="6"/>
        <v>0</v>
      </c>
      <c r="U45" s="32">
        <f t="shared" si="8"/>
        <v>0</v>
      </c>
      <c r="V45" s="33">
        <f t="shared" si="7"/>
        <v>0</v>
      </c>
      <c r="W45" s="34">
        <f t="shared" si="9"/>
        <v>0</v>
      </c>
    </row>
    <row r="46" spans="1:23" s="1" customFormat="1" ht="18">
      <c r="A46" s="40">
        <v>45</v>
      </c>
      <c r="B46" s="41" t="s">
        <v>76</v>
      </c>
      <c r="C46" s="42" t="s">
        <v>252</v>
      </c>
      <c r="D46" s="46">
        <v>1</v>
      </c>
      <c r="E46" s="69"/>
      <c r="F46" s="46"/>
      <c r="G46" s="8"/>
      <c r="H46" s="8"/>
      <c r="I46" s="30">
        <v>855</v>
      </c>
      <c r="J46" s="30">
        <v>1314</v>
      </c>
      <c r="K46" s="36">
        <f t="shared" si="0"/>
        <v>0.37152777777777779</v>
      </c>
      <c r="L46" s="36">
        <f t="shared" si="1"/>
        <v>0.55138888888888882</v>
      </c>
      <c r="M46" s="39"/>
      <c r="N46" s="38">
        <f t="shared" si="2"/>
        <v>0.17986111111111103</v>
      </c>
      <c r="O46" s="30">
        <v>1410</v>
      </c>
      <c r="P46" s="30">
        <v>1703</v>
      </c>
      <c r="Q46" s="36">
        <f t="shared" si="3"/>
        <v>0.59027777777777779</v>
      </c>
      <c r="R46" s="36">
        <f t="shared" si="4"/>
        <v>0.7104166666666667</v>
      </c>
      <c r="S46" s="38">
        <f t="shared" si="5"/>
        <v>0.12013888888888891</v>
      </c>
      <c r="T46" s="31">
        <f t="shared" si="6"/>
        <v>0.29999999999999993</v>
      </c>
      <c r="U46" s="32">
        <f t="shared" si="8"/>
        <v>14.36293436293437</v>
      </c>
      <c r="V46" s="33">
        <f t="shared" si="7"/>
        <v>13.179190751445084</v>
      </c>
      <c r="W46" s="34">
        <f t="shared" si="9"/>
        <v>13.888888888888893</v>
      </c>
    </row>
    <row r="47" spans="1:23" s="1" customFormat="1" ht="18">
      <c r="A47" s="40">
        <v>46</v>
      </c>
      <c r="B47" s="41" t="s">
        <v>253</v>
      </c>
      <c r="C47" s="42" t="s">
        <v>220</v>
      </c>
      <c r="D47" s="46"/>
      <c r="E47" s="69">
        <v>1</v>
      </c>
      <c r="F47" s="46"/>
      <c r="G47" s="7"/>
      <c r="H47" s="7"/>
      <c r="I47" s="30">
        <v>904</v>
      </c>
      <c r="J47" s="30">
        <v>1340</v>
      </c>
      <c r="K47" s="36">
        <f t="shared" si="0"/>
        <v>0.37777777777777777</v>
      </c>
      <c r="L47" s="36">
        <f t="shared" si="1"/>
        <v>0.56944444444444442</v>
      </c>
      <c r="M47" s="37"/>
      <c r="N47" s="38">
        <f t="shared" si="2"/>
        <v>0.19166666666666665</v>
      </c>
      <c r="O47" s="30"/>
      <c r="P47" s="30"/>
      <c r="Q47" s="36">
        <f t="shared" si="3"/>
        <v>0</v>
      </c>
      <c r="R47" s="36">
        <f t="shared" si="4"/>
        <v>0</v>
      </c>
      <c r="S47" s="38">
        <f t="shared" si="5"/>
        <v>0</v>
      </c>
      <c r="T47" s="31">
        <f t="shared" si="6"/>
        <v>0.19166666666666665</v>
      </c>
      <c r="U47" s="32">
        <f t="shared" si="8"/>
        <v>13.478260869565219</v>
      </c>
      <c r="V47" s="33">
        <f t="shared" si="7"/>
        <v>0</v>
      </c>
      <c r="W47" s="34">
        <f t="shared" si="9"/>
        <v>13.478260869565219</v>
      </c>
    </row>
    <row r="48" spans="1:23" ht="18">
      <c r="A48" s="40">
        <v>47</v>
      </c>
      <c r="B48" s="41" t="s">
        <v>32</v>
      </c>
      <c r="C48" s="42" t="s">
        <v>79</v>
      </c>
      <c r="D48" s="46"/>
      <c r="E48" s="69">
        <v>1</v>
      </c>
      <c r="F48" s="46"/>
      <c r="G48" s="8"/>
      <c r="H48" s="8"/>
      <c r="I48" s="30">
        <v>849</v>
      </c>
      <c r="J48" s="30">
        <v>1218</v>
      </c>
      <c r="K48" s="36">
        <f t="shared" si="0"/>
        <v>0.36736111111111108</v>
      </c>
      <c r="L48" s="36">
        <f t="shared" si="1"/>
        <v>0.51249999999999996</v>
      </c>
      <c r="M48" s="39"/>
      <c r="N48" s="38">
        <f t="shared" si="2"/>
        <v>0.14513888888888887</v>
      </c>
      <c r="O48" s="30"/>
      <c r="P48" s="30"/>
      <c r="Q48" s="36">
        <f t="shared" si="3"/>
        <v>0</v>
      </c>
      <c r="R48" s="36">
        <f t="shared" si="4"/>
        <v>0</v>
      </c>
      <c r="S48" s="38">
        <f t="shared" si="5"/>
        <v>0</v>
      </c>
      <c r="T48" s="31">
        <f t="shared" si="6"/>
        <v>0.14513888888888887</v>
      </c>
      <c r="U48" s="32">
        <f t="shared" si="8"/>
        <v>17.799043062200958</v>
      </c>
      <c r="V48" s="33">
        <f t="shared" si="7"/>
        <v>0</v>
      </c>
      <c r="W48" s="34">
        <f t="shared" si="9"/>
        <v>17.799043062200958</v>
      </c>
    </row>
    <row r="49" spans="1:24" ht="18">
      <c r="A49" s="40">
        <v>48</v>
      </c>
      <c r="B49" s="41"/>
      <c r="C49" s="42"/>
      <c r="D49" s="46"/>
      <c r="E49" s="69"/>
      <c r="F49" s="46"/>
      <c r="G49" s="7"/>
      <c r="H49" s="7"/>
      <c r="I49" s="30"/>
      <c r="J49" s="30"/>
      <c r="K49" s="36">
        <f t="shared" si="0"/>
        <v>0</v>
      </c>
      <c r="L49" s="36">
        <f t="shared" si="1"/>
        <v>0</v>
      </c>
      <c r="M49" s="37"/>
      <c r="N49" s="38">
        <f t="shared" si="2"/>
        <v>0</v>
      </c>
      <c r="O49" s="30"/>
      <c r="P49" s="30"/>
      <c r="Q49" s="36">
        <f t="shared" si="3"/>
        <v>0</v>
      </c>
      <c r="R49" s="36">
        <f t="shared" si="4"/>
        <v>0</v>
      </c>
      <c r="S49" s="38">
        <f t="shared" si="5"/>
        <v>0</v>
      </c>
      <c r="T49" s="31">
        <f t="shared" si="6"/>
        <v>0</v>
      </c>
      <c r="U49" s="32">
        <f t="shared" si="8"/>
        <v>0</v>
      </c>
      <c r="V49" s="33">
        <f t="shared" si="7"/>
        <v>0</v>
      </c>
      <c r="W49" s="34">
        <f t="shared" si="9"/>
        <v>0</v>
      </c>
      <c r="X49" s="16"/>
    </row>
    <row r="50" spans="1:24" ht="18">
      <c r="A50" s="40">
        <v>49</v>
      </c>
      <c r="B50" s="41" t="s">
        <v>254</v>
      </c>
      <c r="C50" s="42" t="s">
        <v>255</v>
      </c>
      <c r="D50" s="46"/>
      <c r="E50" s="69">
        <v>1</v>
      </c>
      <c r="F50" s="46"/>
      <c r="G50" s="7"/>
      <c r="H50" s="7"/>
      <c r="I50" s="30">
        <v>904</v>
      </c>
      <c r="J50" s="30">
        <v>1241</v>
      </c>
      <c r="K50" s="36">
        <f t="shared" si="0"/>
        <v>0.37777777777777777</v>
      </c>
      <c r="L50" s="36">
        <f t="shared" si="1"/>
        <v>0.52847222222222223</v>
      </c>
      <c r="M50" s="37"/>
      <c r="N50" s="38">
        <f t="shared" si="2"/>
        <v>0.15069444444444446</v>
      </c>
      <c r="O50" s="30"/>
      <c r="P50" s="30"/>
      <c r="Q50" s="36">
        <f t="shared" si="3"/>
        <v>0</v>
      </c>
      <c r="R50" s="36">
        <f t="shared" si="4"/>
        <v>0</v>
      </c>
      <c r="S50" s="38">
        <f t="shared" si="5"/>
        <v>0</v>
      </c>
      <c r="T50" s="31">
        <f t="shared" si="6"/>
        <v>0.15069444444444446</v>
      </c>
      <c r="U50" s="32">
        <f t="shared" si="8"/>
        <v>17.142857142857142</v>
      </c>
      <c r="V50" s="33">
        <f t="shared" si="7"/>
        <v>0</v>
      </c>
      <c r="W50" s="34">
        <f t="shared" si="9"/>
        <v>17.142857142857142</v>
      </c>
    </row>
    <row r="51" spans="1:24" ht="18">
      <c r="A51" s="40">
        <v>50</v>
      </c>
      <c r="B51" s="41"/>
      <c r="C51" s="42"/>
      <c r="D51" s="46"/>
      <c r="E51" s="69"/>
      <c r="F51" s="46"/>
      <c r="G51" s="8"/>
      <c r="H51" s="8"/>
      <c r="I51" s="30"/>
      <c r="J51" s="30"/>
      <c r="K51" s="36">
        <f t="shared" si="0"/>
        <v>0</v>
      </c>
      <c r="L51" s="36">
        <f t="shared" si="1"/>
        <v>0</v>
      </c>
      <c r="M51" s="37"/>
      <c r="N51" s="38">
        <f t="shared" si="2"/>
        <v>0</v>
      </c>
      <c r="O51" s="30"/>
      <c r="P51" s="30"/>
      <c r="Q51" s="36">
        <f t="shared" si="3"/>
        <v>0</v>
      </c>
      <c r="R51" s="36">
        <f t="shared" si="4"/>
        <v>0</v>
      </c>
      <c r="S51" s="38">
        <f t="shared" si="5"/>
        <v>0</v>
      </c>
      <c r="T51" s="31">
        <f t="shared" si="6"/>
        <v>0</v>
      </c>
      <c r="U51" s="32">
        <f t="shared" si="8"/>
        <v>0</v>
      </c>
      <c r="V51" s="33">
        <f t="shared" si="7"/>
        <v>0</v>
      </c>
      <c r="W51" s="34">
        <f t="shared" si="9"/>
        <v>0</v>
      </c>
      <c r="X51" s="16"/>
    </row>
    <row r="52" spans="1:24" ht="18">
      <c r="A52" s="40">
        <v>51</v>
      </c>
      <c r="B52" s="41" t="s">
        <v>28</v>
      </c>
      <c r="C52" s="42" t="s">
        <v>174</v>
      </c>
      <c r="D52" s="46"/>
      <c r="E52" s="69">
        <v>1</v>
      </c>
      <c r="F52" s="46"/>
      <c r="G52" s="7"/>
      <c r="H52" s="7"/>
      <c r="I52" s="30">
        <v>901</v>
      </c>
      <c r="J52" s="30">
        <v>1350</v>
      </c>
      <c r="K52" s="36">
        <f t="shared" si="0"/>
        <v>0.37569444444444444</v>
      </c>
      <c r="L52" s="36">
        <f t="shared" si="1"/>
        <v>0.57638888888888884</v>
      </c>
      <c r="M52" s="37"/>
      <c r="N52" s="38">
        <f t="shared" si="2"/>
        <v>0.2006944444444444</v>
      </c>
      <c r="O52" s="30"/>
      <c r="P52" s="30"/>
      <c r="Q52" s="36">
        <f t="shared" si="3"/>
        <v>0</v>
      </c>
      <c r="R52" s="36">
        <f t="shared" si="4"/>
        <v>0</v>
      </c>
      <c r="S52" s="38">
        <f t="shared" si="5"/>
        <v>0</v>
      </c>
      <c r="T52" s="31">
        <f t="shared" si="6"/>
        <v>0.2006944444444444</v>
      </c>
      <c r="U52" s="32">
        <f t="shared" si="8"/>
        <v>12.871972318339104</v>
      </c>
      <c r="V52" s="33">
        <f t="shared" si="7"/>
        <v>0</v>
      </c>
      <c r="W52" s="34">
        <f t="shared" si="9"/>
        <v>12.871972318339104</v>
      </c>
    </row>
    <row r="53" spans="1:24" s="1" customFormat="1" ht="18">
      <c r="A53" s="40">
        <v>52</v>
      </c>
      <c r="B53" s="41" t="s">
        <v>256</v>
      </c>
      <c r="C53" s="42" t="s">
        <v>174</v>
      </c>
      <c r="D53" s="46">
        <v>1</v>
      </c>
      <c r="E53" s="69"/>
      <c r="F53" s="46"/>
      <c r="G53" s="7"/>
      <c r="H53" s="7"/>
      <c r="I53" s="30">
        <v>846</v>
      </c>
      <c r="J53" s="30">
        <v>1307</v>
      </c>
      <c r="K53" s="36">
        <f t="shared" si="0"/>
        <v>0.36527777777777776</v>
      </c>
      <c r="L53" s="36">
        <f t="shared" si="1"/>
        <v>0.54652777777777772</v>
      </c>
      <c r="M53" s="37"/>
      <c r="N53" s="38">
        <f t="shared" si="2"/>
        <v>0.18124999999999997</v>
      </c>
      <c r="O53" s="30">
        <v>1343</v>
      </c>
      <c r="P53" s="30">
        <v>1639</v>
      </c>
      <c r="Q53" s="36">
        <f t="shared" si="3"/>
        <v>0.57152777777777775</v>
      </c>
      <c r="R53" s="36">
        <f t="shared" si="4"/>
        <v>0.69374999999999998</v>
      </c>
      <c r="S53" s="38">
        <f t="shared" si="5"/>
        <v>0.12222222222222223</v>
      </c>
      <c r="T53" s="31">
        <f t="shared" si="6"/>
        <v>0.3034722222222222</v>
      </c>
      <c r="U53" s="32">
        <f t="shared" si="8"/>
        <v>14.252873563218396</v>
      </c>
      <c r="V53" s="33">
        <f t="shared" si="7"/>
        <v>12.954545454545455</v>
      </c>
      <c r="W53" s="34">
        <f t="shared" si="9"/>
        <v>13.729977116704807</v>
      </c>
    </row>
    <row r="54" spans="1:24" ht="18">
      <c r="A54" s="40">
        <v>53</v>
      </c>
      <c r="B54" s="41"/>
      <c r="C54" s="42"/>
      <c r="D54" s="46"/>
      <c r="E54" s="69"/>
      <c r="F54" s="46"/>
      <c r="G54" s="7"/>
      <c r="H54" s="7"/>
      <c r="I54" s="30"/>
      <c r="J54" s="30"/>
      <c r="K54" s="36">
        <f t="shared" si="0"/>
        <v>0</v>
      </c>
      <c r="L54" s="36">
        <f t="shared" si="1"/>
        <v>0</v>
      </c>
      <c r="M54" s="37"/>
      <c r="N54" s="38">
        <f t="shared" si="2"/>
        <v>0</v>
      </c>
      <c r="O54" s="30"/>
      <c r="P54" s="30"/>
      <c r="Q54" s="36">
        <f t="shared" si="3"/>
        <v>0</v>
      </c>
      <c r="R54" s="36">
        <f t="shared" si="4"/>
        <v>0</v>
      </c>
      <c r="S54" s="38">
        <f t="shared" si="5"/>
        <v>0</v>
      </c>
      <c r="T54" s="31">
        <f t="shared" si="6"/>
        <v>0</v>
      </c>
      <c r="U54" s="32">
        <f t="shared" si="8"/>
        <v>0</v>
      </c>
      <c r="V54" s="33">
        <f t="shared" si="7"/>
        <v>0</v>
      </c>
      <c r="W54" s="34">
        <f t="shared" si="9"/>
        <v>0</v>
      </c>
    </row>
    <row r="55" spans="1:24" ht="18">
      <c r="A55" s="40">
        <v>54</v>
      </c>
      <c r="B55" s="41" t="s">
        <v>258</v>
      </c>
      <c r="C55" s="42" t="s">
        <v>259</v>
      </c>
      <c r="D55" s="46"/>
      <c r="E55" s="69">
        <v>1</v>
      </c>
      <c r="F55" s="46"/>
      <c r="G55" s="8"/>
      <c r="H55" s="8"/>
      <c r="I55" s="30">
        <v>904</v>
      </c>
      <c r="J55" s="30">
        <v>1313</v>
      </c>
      <c r="K55" s="36">
        <f t="shared" si="0"/>
        <v>0.37777777777777777</v>
      </c>
      <c r="L55" s="36">
        <f t="shared" si="1"/>
        <v>0.55069444444444438</v>
      </c>
      <c r="M55" s="39"/>
      <c r="N55" s="38">
        <f t="shared" si="2"/>
        <v>0.17291666666666661</v>
      </c>
      <c r="O55" s="30"/>
      <c r="P55" s="30"/>
      <c r="Q55" s="36">
        <f t="shared" si="3"/>
        <v>0</v>
      </c>
      <c r="R55" s="36">
        <f t="shared" si="4"/>
        <v>0</v>
      </c>
      <c r="S55" s="38">
        <f t="shared" si="5"/>
        <v>0</v>
      </c>
      <c r="T55" s="31">
        <f t="shared" si="6"/>
        <v>0.17291666666666661</v>
      </c>
      <c r="U55" s="32">
        <f t="shared" si="8"/>
        <v>14.939759036144583</v>
      </c>
      <c r="V55" s="33">
        <f t="shared" si="7"/>
        <v>0</v>
      </c>
      <c r="W55" s="34">
        <f t="shared" si="9"/>
        <v>14.939759036144583</v>
      </c>
    </row>
    <row r="56" spans="1:24" ht="18">
      <c r="A56" s="40">
        <v>55</v>
      </c>
      <c r="B56" s="41" t="s">
        <v>260</v>
      </c>
      <c r="C56" s="42" t="s">
        <v>261</v>
      </c>
      <c r="D56" s="46"/>
      <c r="E56" s="69">
        <v>1</v>
      </c>
      <c r="F56" s="46"/>
      <c r="G56" s="7"/>
      <c r="H56" s="7"/>
      <c r="I56" s="30">
        <v>840</v>
      </c>
      <c r="J56" s="30">
        <v>1310</v>
      </c>
      <c r="K56" s="36">
        <f t="shared" si="0"/>
        <v>0.3611111111111111</v>
      </c>
      <c r="L56" s="36">
        <f t="shared" si="1"/>
        <v>0.54861111111111105</v>
      </c>
      <c r="M56" s="37"/>
      <c r="N56" s="38">
        <f t="shared" si="2"/>
        <v>0.18749999999999994</v>
      </c>
      <c r="O56" s="30"/>
      <c r="P56" s="30"/>
      <c r="Q56" s="36">
        <f t="shared" si="3"/>
        <v>0</v>
      </c>
      <c r="R56" s="36">
        <f t="shared" si="4"/>
        <v>0</v>
      </c>
      <c r="S56" s="38">
        <f t="shared" si="5"/>
        <v>0</v>
      </c>
      <c r="T56" s="31">
        <f t="shared" si="6"/>
        <v>0.18749999999999994</v>
      </c>
      <c r="U56" s="32">
        <f t="shared" si="8"/>
        <v>13.77777777777778</v>
      </c>
      <c r="V56" s="33">
        <f t="shared" si="7"/>
        <v>0</v>
      </c>
      <c r="W56" s="34">
        <f t="shared" si="9"/>
        <v>13.77777777777778</v>
      </c>
    </row>
    <row r="57" spans="1:24" ht="18">
      <c r="A57" s="40">
        <v>56</v>
      </c>
      <c r="B57" s="41" t="s">
        <v>262</v>
      </c>
      <c r="C57" s="42" t="s">
        <v>261</v>
      </c>
      <c r="D57" s="46">
        <v>1</v>
      </c>
      <c r="E57" s="69"/>
      <c r="F57" s="46"/>
      <c r="G57" s="7"/>
      <c r="H57" s="7"/>
      <c r="I57" s="30">
        <v>911</v>
      </c>
      <c r="J57" s="30">
        <v>1238</v>
      </c>
      <c r="K57" s="36">
        <f t="shared" si="0"/>
        <v>0.38263888888888886</v>
      </c>
      <c r="L57" s="36">
        <f t="shared" si="1"/>
        <v>0.52638888888888891</v>
      </c>
      <c r="M57" s="37"/>
      <c r="N57" s="38">
        <f t="shared" si="2"/>
        <v>0.14375000000000004</v>
      </c>
      <c r="O57" s="30">
        <v>1304</v>
      </c>
      <c r="P57" s="30">
        <v>1529</v>
      </c>
      <c r="Q57" s="36">
        <f t="shared" si="3"/>
        <v>0.5444444444444444</v>
      </c>
      <c r="R57" s="36">
        <f t="shared" si="4"/>
        <v>0.64513888888888893</v>
      </c>
      <c r="S57" s="38">
        <f t="shared" si="5"/>
        <v>0.10069444444444453</v>
      </c>
      <c r="T57" s="31">
        <f t="shared" si="6"/>
        <v>0.24444444444444458</v>
      </c>
      <c r="U57" s="32">
        <f t="shared" si="8"/>
        <v>17.971014492753618</v>
      </c>
      <c r="V57" s="33">
        <f t="shared" si="7"/>
        <v>15.72413793103447</v>
      </c>
      <c r="W57" s="34">
        <f t="shared" si="9"/>
        <v>17.045454545454536</v>
      </c>
    </row>
    <row r="58" spans="1:24" s="1" customFormat="1" ht="18">
      <c r="A58" s="40">
        <v>57</v>
      </c>
      <c r="B58" s="41" t="s">
        <v>263</v>
      </c>
      <c r="C58" s="42" t="s">
        <v>207</v>
      </c>
      <c r="D58" s="46">
        <v>1</v>
      </c>
      <c r="E58" s="69"/>
      <c r="F58" s="46"/>
      <c r="G58" s="7"/>
      <c r="H58" s="7"/>
      <c r="I58" s="30">
        <v>830</v>
      </c>
      <c r="J58" s="30">
        <v>1233</v>
      </c>
      <c r="K58" s="36">
        <f t="shared" si="0"/>
        <v>0.35416666666666663</v>
      </c>
      <c r="L58" s="36">
        <f t="shared" si="1"/>
        <v>0.5229166666666667</v>
      </c>
      <c r="M58" s="37"/>
      <c r="N58" s="38">
        <f t="shared" si="2"/>
        <v>0.16875000000000007</v>
      </c>
      <c r="O58" s="30">
        <v>1317</v>
      </c>
      <c r="P58" s="30">
        <v>1554</v>
      </c>
      <c r="Q58" s="36">
        <f t="shared" si="3"/>
        <v>0.55347222222222214</v>
      </c>
      <c r="R58" s="36">
        <f t="shared" si="4"/>
        <v>0.66249999999999998</v>
      </c>
      <c r="S58" s="38">
        <f t="shared" si="5"/>
        <v>0.10902777777777783</v>
      </c>
      <c r="T58" s="31">
        <f t="shared" si="6"/>
        <v>0.2777777777777779</v>
      </c>
      <c r="U58" s="32">
        <f t="shared" si="8"/>
        <v>15.308641975308635</v>
      </c>
      <c r="V58" s="33">
        <f t="shared" si="7"/>
        <v>14.522292993630566</v>
      </c>
      <c r="W58" s="34">
        <f t="shared" si="9"/>
        <v>14.999999999999993</v>
      </c>
    </row>
    <row r="59" spans="1:24" s="1" customFormat="1" ht="18">
      <c r="A59" s="40">
        <v>58</v>
      </c>
      <c r="B59" s="41" t="s">
        <v>175</v>
      </c>
      <c r="C59" s="42" t="s">
        <v>176</v>
      </c>
      <c r="D59" s="46"/>
      <c r="E59" s="69">
        <v>1</v>
      </c>
      <c r="F59" s="46"/>
      <c r="G59" s="8"/>
      <c r="H59" s="8"/>
      <c r="I59" s="30">
        <v>923</v>
      </c>
      <c r="J59" s="30">
        <v>1508</v>
      </c>
      <c r="K59" s="36">
        <f t="shared" si="0"/>
        <v>0.39097222222222222</v>
      </c>
      <c r="L59" s="36">
        <f t="shared" si="1"/>
        <v>0.63055555555555554</v>
      </c>
      <c r="M59" s="37"/>
      <c r="N59" s="38">
        <f t="shared" si="2"/>
        <v>0.23958333333333331</v>
      </c>
      <c r="O59" s="30"/>
      <c r="P59" s="30"/>
      <c r="Q59" s="36">
        <f t="shared" si="3"/>
        <v>0</v>
      </c>
      <c r="R59" s="36">
        <f t="shared" si="4"/>
        <v>0</v>
      </c>
      <c r="S59" s="38">
        <f t="shared" si="5"/>
        <v>0</v>
      </c>
      <c r="T59" s="31">
        <f t="shared" si="6"/>
        <v>0.23958333333333331</v>
      </c>
      <c r="U59" s="32">
        <f t="shared" si="8"/>
        <v>10.782608695652174</v>
      </c>
      <c r="V59" s="33">
        <f t="shared" si="7"/>
        <v>0</v>
      </c>
      <c r="W59" s="34">
        <f t="shared" si="9"/>
        <v>10.782608695652174</v>
      </c>
      <c r="X59" s="1" t="s">
        <v>432</v>
      </c>
    </row>
    <row r="60" spans="1:24" ht="18">
      <c r="A60" s="40">
        <v>59</v>
      </c>
      <c r="B60" s="41" t="s">
        <v>177</v>
      </c>
      <c r="C60" s="42" t="s">
        <v>176</v>
      </c>
      <c r="D60" s="46">
        <v>1</v>
      </c>
      <c r="E60" s="69"/>
      <c r="F60" s="46"/>
      <c r="G60" s="8"/>
      <c r="H60" s="8"/>
      <c r="I60" s="30">
        <v>928</v>
      </c>
      <c r="J60" s="30">
        <v>1315</v>
      </c>
      <c r="K60" s="36">
        <f t="shared" si="0"/>
        <v>0.39444444444444443</v>
      </c>
      <c r="L60" s="36">
        <f t="shared" si="1"/>
        <v>0.55208333333333326</v>
      </c>
      <c r="M60" s="37"/>
      <c r="N60" s="38">
        <f t="shared" si="2"/>
        <v>0.15763888888888883</v>
      </c>
      <c r="O60" s="30">
        <v>1405</v>
      </c>
      <c r="P60" s="30">
        <v>1636</v>
      </c>
      <c r="Q60" s="36">
        <f t="shared" si="3"/>
        <v>0.58680555555555558</v>
      </c>
      <c r="R60" s="36">
        <f t="shared" si="4"/>
        <v>0.69166666666666665</v>
      </c>
      <c r="S60" s="38">
        <f t="shared" si="5"/>
        <v>0.10486111111111107</v>
      </c>
      <c r="T60" s="31">
        <f t="shared" si="6"/>
        <v>0.2624999999999999</v>
      </c>
      <c r="U60" s="32">
        <f t="shared" si="8"/>
        <v>16.38766519823789</v>
      </c>
      <c r="V60" s="33">
        <f t="shared" si="7"/>
        <v>15.099337748344377</v>
      </c>
      <c r="W60" s="34">
        <f t="shared" si="9"/>
        <v>15.873015873015881</v>
      </c>
    </row>
    <row r="61" spans="1:24" s="1" customFormat="1" ht="18">
      <c r="A61" s="40">
        <v>60</v>
      </c>
      <c r="B61" s="41" t="s">
        <v>32</v>
      </c>
      <c r="C61" s="42" t="s">
        <v>264</v>
      </c>
      <c r="D61" s="46"/>
      <c r="E61" s="69"/>
      <c r="F61" s="46">
        <v>1</v>
      </c>
      <c r="G61" s="8"/>
      <c r="H61" s="8"/>
      <c r="I61" s="30"/>
      <c r="J61" s="30"/>
      <c r="K61" s="36">
        <f t="shared" si="0"/>
        <v>0</v>
      </c>
      <c r="L61" s="36">
        <f t="shared" si="1"/>
        <v>0</v>
      </c>
      <c r="M61" s="37"/>
      <c r="N61" s="38">
        <f t="shared" si="2"/>
        <v>0</v>
      </c>
      <c r="O61" s="30">
        <v>1307</v>
      </c>
      <c r="P61" s="30">
        <v>1528</v>
      </c>
      <c r="Q61" s="36">
        <f t="shared" si="3"/>
        <v>0.54652777777777772</v>
      </c>
      <c r="R61" s="36">
        <f t="shared" si="4"/>
        <v>0.64444444444444449</v>
      </c>
      <c r="S61" s="38">
        <f t="shared" si="5"/>
        <v>9.7916666666666763E-2</v>
      </c>
      <c r="T61" s="31">
        <f t="shared" si="6"/>
        <v>9.7916666666666763E-2</v>
      </c>
      <c r="U61" s="32">
        <f t="shared" si="8"/>
        <v>0</v>
      </c>
      <c r="V61" s="33">
        <f t="shared" si="7"/>
        <v>16.17021276595743</v>
      </c>
      <c r="W61" s="34">
        <f t="shared" si="9"/>
        <v>16.17021276595743</v>
      </c>
    </row>
    <row r="62" spans="1:24" s="1" customFormat="1" ht="18">
      <c r="A62" s="40">
        <v>61</v>
      </c>
      <c r="B62" s="44" t="s">
        <v>265</v>
      </c>
      <c r="C62" s="42" t="s">
        <v>264</v>
      </c>
      <c r="D62" s="46">
        <v>1</v>
      </c>
      <c r="E62" s="69"/>
      <c r="F62" s="46"/>
      <c r="G62" s="8"/>
      <c r="H62" s="8"/>
      <c r="I62" s="30">
        <v>855</v>
      </c>
      <c r="J62" s="30">
        <v>1249</v>
      </c>
      <c r="K62" s="36">
        <f t="shared" si="0"/>
        <v>0.37152777777777779</v>
      </c>
      <c r="L62" s="36">
        <f t="shared" si="1"/>
        <v>0.53402777777777777</v>
      </c>
      <c r="M62" s="37"/>
      <c r="N62" s="38">
        <f t="shared" si="2"/>
        <v>0.16249999999999998</v>
      </c>
      <c r="O62" s="30">
        <v>1330</v>
      </c>
      <c r="P62" s="30">
        <v>1608</v>
      </c>
      <c r="Q62" s="36">
        <f t="shared" si="3"/>
        <v>0.5625</v>
      </c>
      <c r="R62" s="36">
        <f t="shared" si="4"/>
        <v>0.67222222222222217</v>
      </c>
      <c r="S62" s="38">
        <f t="shared" si="5"/>
        <v>0.10972222222222217</v>
      </c>
      <c r="T62" s="31">
        <f t="shared" si="6"/>
        <v>0.27222222222222214</v>
      </c>
      <c r="U62" s="32">
        <f t="shared" si="8"/>
        <v>15.8974358974359</v>
      </c>
      <c r="V62" s="33">
        <f t="shared" si="7"/>
        <v>14.430379746835451</v>
      </c>
      <c r="W62" s="34">
        <f t="shared" si="9"/>
        <v>15.306122448979597</v>
      </c>
    </row>
    <row r="63" spans="1:24" s="1" customFormat="1" ht="18">
      <c r="A63" s="40">
        <v>62</v>
      </c>
      <c r="B63" s="44" t="s">
        <v>266</v>
      </c>
      <c r="C63" s="42" t="s">
        <v>264</v>
      </c>
      <c r="D63" s="46"/>
      <c r="E63" s="69"/>
      <c r="F63" s="46">
        <v>1</v>
      </c>
      <c r="G63" s="8"/>
      <c r="H63" s="8"/>
      <c r="I63" s="30"/>
      <c r="J63" s="30"/>
      <c r="K63" s="36">
        <f t="shared" si="0"/>
        <v>0</v>
      </c>
      <c r="L63" s="36">
        <f t="shared" si="1"/>
        <v>0</v>
      </c>
      <c r="M63" s="37"/>
      <c r="N63" s="38">
        <f t="shared" si="2"/>
        <v>0</v>
      </c>
      <c r="O63" s="30">
        <v>1307</v>
      </c>
      <c r="P63" s="30">
        <v>1528</v>
      </c>
      <c r="Q63" s="36">
        <f t="shared" si="3"/>
        <v>0.54652777777777772</v>
      </c>
      <c r="R63" s="36">
        <f t="shared" si="4"/>
        <v>0.64444444444444449</v>
      </c>
      <c r="S63" s="38">
        <f t="shared" si="5"/>
        <v>9.7916666666666763E-2</v>
      </c>
      <c r="T63" s="31">
        <f t="shared" si="6"/>
        <v>9.7916666666666763E-2</v>
      </c>
      <c r="U63" s="32">
        <f t="shared" si="8"/>
        <v>0</v>
      </c>
      <c r="V63" s="33">
        <f t="shared" si="7"/>
        <v>16.17021276595743</v>
      </c>
      <c r="W63" s="34">
        <f t="shared" si="9"/>
        <v>16.17021276595743</v>
      </c>
    </row>
    <row r="64" spans="1:24" ht="18">
      <c r="A64" s="40">
        <v>63</v>
      </c>
      <c r="B64" s="44" t="s">
        <v>155</v>
      </c>
      <c r="C64" s="42" t="s">
        <v>267</v>
      </c>
      <c r="D64" s="46">
        <v>1</v>
      </c>
      <c r="E64" s="69"/>
      <c r="F64" s="46"/>
      <c r="G64" s="7"/>
      <c r="H64" s="7"/>
      <c r="I64" s="30">
        <v>904</v>
      </c>
      <c r="J64" s="30">
        <v>1254</v>
      </c>
      <c r="K64" s="36">
        <f t="shared" si="0"/>
        <v>0.37777777777777777</v>
      </c>
      <c r="L64" s="36">
        <f t="shared" si="1"/>
        <v>0.53749999999999998</v>
      </c>
      <c r="M64" s="37"/>
      <c r="N64" s="38">
        <f t="shared" si="2"/>
        <v>0.15972222222222221</v>
      </c>
      <c r="O64" s="30">
        <v>1327</v>
      </c>
      <c r="P64" s="30">
        <v>1558</v>
      </c>
      <c r="Q64" s="36">
        <f t="shared" si="3"/>
        <v>0.56041666666666667</v>
      </c>
      <c r="R64" s="36">
        <f t="shared" si="4"/>
        <v>0.66527777777777775</v>
      </c>
      <c r="S64" s="38">
        <f t="shared" si="5"/>
        <v>0.10486111111111107</v>
      </c>
      <c r="T64" s="31">
        <f t="shared" si="6"/>
        <v>0.26458333333333328</v>
      </c>
      <c r="U64" s="32">
        <f t="shared" si="8"/>
        <v>16.173913043478262</v>
      </c>
      <c r="V64" s="33">
        <f t="shared" si="7"/>
        <v>15.099337748344377</v>
      </c>
      <c r="W64" s="34">
        <f t="shared" si="9"/>
        <v>15.748031496062994</v>
      </c>
    </row>
    <row r="65" spans="1:24" s="1" customFormat="1" ht="18">
      <c r="A65" s="40">
        <v>64</v>
      </c>
      <c r="B65" s="41" t="s">
        <v>189</v>
      </c>
      <c r="C65" s="42" t="s">
        <v>268</v>
      </c>
      <c r="D65" s="46"/>
      <c r="E65" s="69">
        <v>1</v>
      </c>
      <c r="F65" s="46"/>
      <c r="G65" s="8"/>
      <c r="H65" s="8"/>
      <c r="I65" s="30">
        <v>855</v>
      </c>
      <c r="J65" s="30">
        <v>1239</v>
      </c>
      <c r="K65" s="36">
        <f t="shared" si="0"/>
        <v>0.37152777777777779</v>
      </c>
      <c r="L65" s="36">
        <f t="shared" si="1"/>
        <v>0.52708333333333335</v>
      </c>
      <c r="M65" s="37"/>
      <c r="N65" s="38">
        <f t="shared" si="2"/>
        <v>0.15555555555555556</v>
      </c>
      <c r="O65" s="30"/>
      <c r="P65" s="30"/>
      <c r="Q65" s="36">
        <f t="shared" si="3"/>
        <v>0</v>
      </c>
      <c r="R65" s="36">
        <f t="shared" si="4"/>
        <v>0</v>
      </c>
      <c r="S65" s="38">
        <f t="shared" si="5"/>
        <v>0</v>
      </c>
      <c r="T65" s="31">
        <f t="shared" si="6"/>
        <v>0.15555555555555556</v>
      </c>
      <c r="U65" s="32">
        <f t="shared" si="8"/>
        <v>16.607142857142858</v>
      </c>
      <c r="V65" s="33">
        <f t="shared" si="7"/>
        <v>0</v>
      </c>
      <c r="W65" s="34">
        <f t="shared" si="9"/>
        <v>16.607142857142858</v>
      </c>
    </row>
    <row r="66" spans="1:24" ht="18">
      <c r="A66" s="40">
        <v>65</v>
      </c>
      <c r="B66" s="44" t="s">
        <v>76</v>
      </c>
      <c r="C66" s="42" t="s">
        <v>54</v>
      </c>
      <c r="D66" s="46">
        <v>1</v>
      </c>
      <c r="E66" s="69"/>
      <c r="F66" s="46"/>
      <c r="G66" s="7"/>
      <c r="H66" s="7"/>
      <c r="I66" s="30">
        <v>904</v>
      </c>
      <c r="J66" s="30">
        <v>1340</v>
      </c>
      <c r="K66" s="36">
        <f t="shared" ref="K66:K129" si="10">(INT(I66/100)/24)+((I66 - (INT(I66/100)*100))/1440)</f>
        <v>0.37777777777777777</v>
      </c>
      <c r="L66" s="36">
        <f t="shared" ref="L66:L129" si="11">(INT(J66/100)/24)+((J66 - (INT(J66/100)*100))/1440)</f>
        <v>0.56944444444444442</v>
      </c>
      <c r="M66" s="37"/>
      <c r="N66" s="38">
        <f t="shared" ref="N66:N129" si="12">IF(OR(I66 ="", J66 = ""),0,L66-K66)</f>
        <v>0.19166666666666665</v>
      </c>
      <c r="O66" s="30">
        <v>1424</v>
      </c>
      <c r="P66" s="30">
        <v>1710</v>
      </c>
      <c r="Q66" s="36">
        <f t="shared" ref="Q66:Q129" si="13">(INT(O66/100)/24)+((O66 - (INT(O66/100)*100))/1440)</f>
        <v>0.60000000000000009</v>
      </c>
      <c r="R66" s="36">
        <f t="shared" ref="R66:R129" si="14">(INT(P66/100)/24)+((P66 - (INT(P66/100)*100))/1440)</f>
        <v>0.71527777777777779</v>
      </c>
      <c r="S66" s="38">
        <f t="shared" ref="S66:S129" si="15">IF(OR(O66 ="", P66 = ""),0,R66-Q66)</f>
        <v>0.1152777777777777</v>
      </c>
      <c r="T66" s="31">
        <f t="shared" ref="T66:T129" si="16">N66+S66</f>
        <v>0.30694444444444435</v>
      </c>
      <c r="U66" s="32">
        <f t="shared" si="8"/>
        <v>13.478260869565219</v>
      </c>
      <c r="V66" s="33">
        <f t="shared" ref="V66:V129" si="17">IF(S66=0,0,($AA$1/((S66*1440)/60)))</f>
        <v>13.734939759036154</v>
      </c>
      <c r="W66" s="34">
        <f t="shared" si="9"/>
        <v>13.574660633484166</v>
      </c>
    </row>
    <row r="67" spans="1:24" s="1" customFormat="1" ht="18">
      <c r="A67" s="40">
        <v>66</v>
      </c>
      <c r="B67" s="44" t="s">
        <v>239</v>
      </c>
      <c r="C67" s="42" t="s">
        <v>269</v>
      </c>
      <c r="D67" s="46">
        <v>1</v>
      </c>
      <c r="E67" s="69"/>
      <c r="F67" s="46"/>
      <c r="G67" s="7"/>
      <c r="H67" s="7"/>
      <c r="I67" s="30">
        <v>858</v>
      </c>
      <c r="J67" s="30">
        <v>1301</v>
      </c>
      <c r="K67" s="36">
        <f t="shared" si="10"/>
        <v>0.37361111111111112</v>
      </c>
      <c r="L67" s="36">
        <f t="shared" si="11"/>
        <v>0.54236111111111107</v>
      </c>
      <c r="M67" s="37"/>
      <c r="N67" s="38">
        <f t="shared" si="12"/>
        <v>0.16874999999999996</v>
      </c>
      <c r="O67" s="30">
        <v>1337</v>
      </c>
      <c r="P67" s="30">
        <v>1616</v>
      </c>
      <c r="Q67" s="36">
        <f t="shared" si="13"/>
        <v>0.56736111111111109</v>
      </c>
      <c r="R67" s="36">
        <f t="shared" si="14"/>
        <v>0.6777777777777777</v>
      </c>
      <c r="S67" s="38">
        <f t="shared" si="15"/>
        <v>0.11041666666666661</v>
      </c>
      <c r="T67" s="31">
        <f t="shared" si="16"/>
        <v>0.27916666666666656</v>
      </c>
      <c r="U67" s="32">
        <f t="shared" ref="U67:U130" si="18">IF(N67=0,0, IF(D67=1,($AB$1/(N67*1440/60)), ($Z$1/(N67*1440/60))))</f>
        <v>15.308641975308646</v>
      </c>
      <c r="V67" s="33">
        <f t="shared" si="17"/>
        <v>14.339622641509441</v>
      </c>
      <c r="W67" s="34">
        <f t="shared" ref="W67:W130" si="19">IF(T67=0,0,IF(D67=1,(100/(T67*1440/60)),IF(E67=1,(62/(T67*1440/60)),(38/(T67*1440/60)))))</f>
        <v>14.925373134328364</v>
      </c>
    </row>
    <row r="68" spans="1:24" s="1" customFormat="1" ht="18">
      <c r="A68" s="40">
        <v>67</v>
      </c>
      <c r="B68" s="44"/>
      <c r="C68" s="45"/>
      <c r="D68" s="46"/>
      <c r="E68" s="69"/>
      <c r="F68" s="46"/>
      <c r="G68" s="8"/>
      <c r="H68" s="8"/>
      <c r="I68" s="26"/>
      <c r="J68" s="30"/>
      <c r="K68" s="36">
        <f t="shared" si="10"/>
        <v>0</v>
      </c>
      <c r="L68" s="36">
        <f t="shared" si="11"/>
        <v>0</v>
      </c>
      <c r="M68" s="37"/>
      <c r="N68" s="38">
        <f t="shared" si="12"/>
        <v>0</v>
      </c>
      <c r="O68" s="30"/>
      <c r="P68" s="30"/>
      <c r="Q68" s="36">
        <f t="shared" si="13"/>
        <v>0</v>
      </c>
      <c r="R68" s="36">
        <f t="shared" si="14"/>
        <v>0</v>
      </c>
      <c r="S68" s="38">
        <f t="shared" si="15"/>
        <v>0</v>
      </c>
      <c r="T68" s="31">
        <f t="shared" si="16"/>
        <v>0</v>
      </c>
      <c r="U68" s="32">
        <f t="shared" si="18"/>
        <v>0</v>
      </c>
      <c r="V68" s="33">
        <f t="shared" si="17"/>
        <v>0</v>
      </c>
      <c r="W68" s="34">
        <f t="shared" si="19"/>
        <v>0</v>
      </c>
    </row>
    <row r="69" spans="1:24" ht="18">
      <c r="A69" s="40">
        <v>68</v>
      </c>
      <c r="B69" s="41" t="s">
        <v>200</v>
      </c>
      <c r="C69" s="42" t="s">
        <v>161</v>
      </c>
      <c r="D69" s="46">
        <v>1</v>
      </c>
      <c r="E69" s="69"/>
      <c r="F69" s="46"/>
      <c r="G69" s="8"/>
      <c r="H69" s="8"/>
      <c r="I69" s="30">
        <v>852</v>
      </c>
      <c r="J69" s="30">
        <v>1327</v>
      </c>
      <c r="K69" s="36">
        <f t="shared" si="10"/>
        <v>0.36944444444444441</v>
      </c>
      <c r="L69" s="36">
        <f t="shared" si="11"/>
        <v>0.56041666666666667</v>
      </c>
      <c r="M69" s="37"/>
      <c r="N69" s="38">
        <f t="shared" si="12"/>
        <v>0.19097222222222227</v>
      </c>
      <c r="O69" s="26">
        <v>1357</v>
      </c>
      <c r="P69" s="30">
        <v>1655</v>
      </c>
      <c r="Q69" s="36">
        <f t="shared" si="13"/>
        <v>0.58124999999999993</v>
      </c>
      <c r="R69" s="36">
        <f t="shared" si="14"/>
        <v>0.70486111111111105</v>
      </c>
      <c r="S69" s="38">
        <f t="shared" si="15"/>
        <v>0.12361111111111112</v>
      </c>
      <c r="T69" s="31">
        <f t="shared" si="16"/>
        <v>0.31458333333333338</v>
      </c>
      <c r="U69" s="32">
        <f t="shared" si="18"/>
        <v>13.527272727272726</v>
      </c>
      <c r="V69" s="33">
        <f t="shared" si="17"/>
        <v>12.808988764044944</v>
      </c>
      <c r="W69" s="34">
        <f t="shared" si="19"/>
        <v>13.24503311258278</v>
      </c>
    </row>
    <row r="70" spans="1:24" ht="18">
      <c r="A70" s="40">
        <v>69</v>
      </c>
      <c r="B70" s="41" t="s">
        <v>41</v>
      </c>
      <c r="C70" s="42" t="s">
        <v>270</v>
      </c>
      <c r="D70" s="46">
        <v>1</v>
      </c>
      <c r="E70" s="69"/>
      <c r="F70" s="46"/>
      <c r="G70" s="8"/>
      <c r="H70" s="8"/>
      <c r="I70" s="30">
        <v>911</v>
      </c>
      <c r="J70" s="30">
        <v>1243</v>
      </c>
      <c r="K70" s="36">
        <f t="shared" si="10"/>
        <v>0.38263888888888886</v>
      </c>
      <c r="L70" s="36">
        <f t="shared" si="11"/>
        <v>0.52986111111111112</v>
      </c>
      <c r="M70" s="37"/>
      <c r="N70" s="38">
        <f t="shared" si="12"/>
        <v>0.14722222222222225</v>
      </c>
      <c r="O70" s="30">
        <v>1337</v>
      </c>
      <c r="P70" s="30">
        <v>1611</v>
      </c>
      <c r="Q70" s="36">
        <f t="shared" si="13"/>
        <v>0.56736111111111109</v>
      </c>
      <c r="R70" s="36">
        <f t="shared" si="14"/>
        <v>0.67430555555555549</v>
      </c>
      <c r="S70" s="38">
        <f t="shared" si="15"/>
        <v>0.1069444444444444</v>
      </c>
      <c r="T70" s="31">
        <f t="shared" si="16"/>
        <v>0.25416666666666665</v>
      </c>
      <c r="U70" s="32">
        <f t="shared" si="18"/>
        <v>17.547169811320749</v>
      </c>
      <c r="V70" s="33">
        <f t="shared" si="17"/>
        <v>14.805194805194812</v>
      </c>
      <c r="W70" s="34">
        <f t="shared" si="19"/>
        <v>16.393442622950822</v>
      </c>
    </row>
    <row r="71" spans="1:24" ht="18">
      <c r="A71" s="40">
        <v>70</v>
      </c>
      <c r="B71" s="41" t="s">
        <v>82</v>
      </c>
      <c r="C71" s="42" t="s">
        <v>271</v>
      </c>
      <c r="D71" s="46">
        <v>1</v>
      </c>
      <c r="E71" s="69"/>
      <c r="F71" s="46"/>
      <c r="G71" s="7"/>
      <c r="H71" s="7"/>
      <c r="I71" s="30">
        <v>915</v>
      </c>
      <c r="J71" s="30">
        <v>1316</v>
      </c>
      <c r="K71" s="36">
        <f t="shared" si="10"/>
        <v>0.38541666666666669</v>
      </c>
      <c r="L71" s="36">
        <f t="shared" si="11"/>
        <v>0.5527777777777777</v>
      </c>
      <c r="M71" s="37"/>
      <c r="N71" s="38">
        <f t="shared" si="12"/>
        <v>0.16736111111111102</v>
      </c>
      <c r="O71" s="30">
        <v>1340</v>
      </c>
      <c r="P71" s="30">
        <v>1608</v>
      </c>
      <c r="Q71" s="36">
        <f t="shared" si="13"/>
        <v>0.56944444444444442</v>
      </c>
      <c r="R71" s="36">
        <f t="shared" si="14"/>
        <v>0.67222222222222217</v>
      </c>
      <c r="S71" s="38">
        <f t="shared" si="15"/>
        <v>0.10277777777777775</v>
      </c>
      <c r="T71" s="31">
        <f t="shared" si="16"/>
        <v>0.27013888888888876</v>
      </c>
      <c r="U71" s="32">
        <f t="shared" si="18"/>
        <v>15.435684647302915</v>
      </c>
      <c r="V71" s="33">
        <f t="shared" si="17"/>
        <v>15.405405405405411</v>
      </c>
      <c r="W71" s="34">
        <f t="shared" si="19"/>
        <v>15.424164524421601</v>
      </c>
    </row>
    <row r="72" spans="1:24" ht="18">
      <c r="A72" s="40">
        <v>71</v>
      </c>
      <c r="B72" s="41" t="s">
        <v>22</v>
      </c>
      <c r="C72" s="42" t="s">
        <v>183</v>
      </c>
      <c r="D72" s="46"/>
      <c r="E72" s="69">
        <v>1</v>
      </c>
      <c r="F72" s="46"/>
      <c r="G72" s="7"/>
      <c r="H72" s="7"/>
      <c r="I72" s="26">
        <v>849</v>
      </c>
      <c r="J72" s="30">
        <v>1256</v>
      </c>
      <c r="K72" s="36">
        <f t="shared" si="10"/>
        <v>0.36736111111111108</v>
      </c>
      <c r="L72" s="36">
        <f t="shared" si="11"/>
        <v>0.53888888888888886</v>
      </c>
      <c r="M72" s="37"/>
      <c r="N72" s="38">
        <f t="shared" si="12"/>
        <v>0.17152777777777778</v>
      </c>
      <c r="O72" s="30"/>
      <c r="P72" s="30"/>
      <c r="Q72" s="36">
        <f t="shared" si="13"/>
        <v>0</v>
      </c>
      <c r="R72" s="36">
        <f t="shared" si="14"/>
        <v>0</v>
      </c>
      <c r="S72" s="38">
        <f t="shared" si="15"/>
        <v>0</v>
      </c>
      <c r="T72" s="31">
        <f t="shared" si="16"/>
        <v>0.17152777777777778</v>
      </c>
      <c r="U72" s="32">
        <f t="shared" si="18"/>
        <v>15.060728744939272</v>
      </c>
      <c r="V72" s="33">
        <f t="shared" si="17"/>
        <v>0</v>
      </c>
      <c r="W72" s="34">
        <f t="shared" si="19"/>
        <v>15.060728744939272</v>
      </c>
    </row>
    <row r="73" spans="1:24" s="1" customFormat="1" ht="18">
      <c r="A73" s="40">
        <v>72</v>
      </c>
      <c r="B73" s="44" t="s">
        <v>13</v>
      </c>
      <c r="C73" s="45" t="s">
        <v>114</v>
      </c>
      <c r="D73" s="46">
        <v>1</v>
      </c>
      <c r="E73" s="69"/>
      <c r="F73" s="46"/>
      <c r="G73" s="8"/>
      <c r="H73" s="8"/>
      <c r="I73" s="26">
        <v>846</v>
      </c>
      <c r="J73" s="30">
        <v>1250</v>
      </c>
      <c r="K73" s="36">
        <f t="shared" si="10"/>
        <v>0.36527777777777776</v>
      </c>
      <c r="L73" s="36">
        <f t="shared" si="11"/>
        <v>0.53472222222222221</v>
      </c>
      <c r="M73" s="37"/>
      <c r="N73" s="38">
        <f t="shared" si="12"/>
        <v>0.16944444444444445</v>
      </c>
      <c r="O73" s="30">
        <v>1334</v>
      </c>
      <c r="P73" s="30">
        <v>1624</v>
      </c>
      <c r="Q73" s="36">
        <f t="shared" si="13"/>
        <v>0.56527777777777777</v>
      </c>
      <c r="R73" s="36">
        <f t="shared" si="14"/>
        <v>0.68333333333333335</v>
      </c>
      <c r="S73" s="38">
        <f t="shared" si="15"/>
        <v>0.11805555555555558</v>
      </c>
      <c r="T73" s="31">
        <f t="shared" si="16"/>
        <v>0.28750000000000003</v>
      </c>
      <c r="U73" s="32">
        <f t="shared" si="18"/>
        <v>15.245901639344263</v>
      </c>
      <c r="V73" s="33">
        <f t="shared" si="17"/>
        <v>13.41176470588235</v>
      </c>
      <c r="W73" s="34">
        <f t="shared" si="19"/>
        <v>14.492753623188403</v>
      </c>
    </row>
    <row r="74" spans="1:24" s="1" customFormat="1" ht="18">
      <c r="A74" s="40">
        <v>73</v>
      </c>
      <c r="B74" s="41" t="s">
        <v>26</v>
      </c>
      <c r="C74" s="42" t="s">
        <v>272</v>
      </c>
      <c r="D74" s="46"/>
      <c r="E74" s="69">
        <v>1</v>
      </c>
      <c r="F74" s="46"/>
      <c r="G74" s="7"/>
      <c r="H74" s="7"/>
      <c r="I74" s="26">
        <v>840</v>
      </c>
      <c r="J74" s="30">
        <v>1248</v>
      </c>
      <c r="K74" s="36">
        <f t="shared" si="10"/>
        <v>0.3611111111111111</v>
      </c>
      <c r="L74" s="36">
        <f t="shared" si="11"/>
        <v>0.53333333333333333</v>
      </c>
      <c r="M74" s="37"/>
      <c r="N74" s="38">
        <f t="shared" si="12"/>
        <v>0.17222222222222222</v>
      </c>
      <c r="O74" s="30"/>
      <c r="P74" s="30"/>
      <c r="Q74" s="36">
        <f t="shared" si="13"/>
        <v>0</v>
      </c>
      <c r="R74" s="36">
        <f t="shared" si="14"/>
        <v>0</v>
      </c>
      <c r="S74" s="38">
        <f t="shared" si="15"/>
        <v>0</v>
      </c>
      <c r="T74" s="31">
        <f t="shared" si="16"/>
        <v>0.17222222222222222</v>
      </c>
      <c r="U74" s="32">
        <f t="shared" si="18"/>
        <v>14.999999999999998</v>
      </c>
      <c r="V74" s="33">
        <f t="shared" si="17"/>
        <v>0</v>
      </c>
      <c r="W74" s="34">
        <f t="shared" si="19"/>
        <v>14.999999999999998</v>
      </c>
    </row>
    <row r="75" spans="1:24" ht="18">
      <c r="A75" s="40">
        <v>74</v>
      </c>
      <c r="B75" s="41" t="s">
        <v>24</v>
      </c>
      <c r="C75" s="42" t="s">
        <v>273</v>
      </c>
      <c r="D75" s="46"/>
      <c r="E75" s="69">
        <v>1</v>
      </c>
      <c r="F75" s="46"/>
      <c r="G75" s="7"/>
      <c r="H75" s="7"/>
      <c r="I75" s="30">
        <v>904</v>
      </c>
      <c r="J75" s="30">
        <v>1253</v>
      </c>
      <c r="K75" s="36">
        <f t="shared" si="10"/>
        <v>0.37777777777777777</v>
      </c>
      <c r="L75" s="36">
        <f t="shared" si="11"/>
        <v>0.53680555555555554</v>
      </c>
      <c r="M75" s="37"/>
      <c r="N75" s="38">
        <f t="shared" si="12"/>
        <v>0.15902777777777777</v>
      </c>
      <c r="O75" s="30"/>
      <c r="P75" s="30"/>
      <c r="Q75" s="36">
        <f t="shared" si="13"/>
        <v>0</v>
      </c>
      <c r="R75" s="36">
        <f t="shared" si="14"/>
        <v>0</v>
      </c>
      <c r="S75" s="38">
        <f t="shared" si="15"/>
        <v>0</v>
      </c>
      <c r="T75" s="31">
        <f t="shared" si="16"/>
        <v>0.15902777777777777</v>
      </c>
      <c r="U75" s="32">
        <f t="shared" si="18"/>
        <v>16.244541484716155</v>
      </c>
      <c r="V75" s="33">
        <f t="shared" si="17"/>
        <v>0</v>
      </c>
      <c r="W75" s="34">
        <f t="shared" si="19"/>
        <v>16.244541484716155</v>
      </c>
    </row>
    <row r="76" spans="1:24" s="1" customFormat="1" ht="18">
      <c r="A76" s="40">
        <v>75</v>
      </c>
      <c r="B76" s="41" t="s">
        <v>274</v>
      </c>
      <c r="C76" s="42" t="s">
        <v>275</v>
      </c>
      <c r="D76" s="46"/>
      <c r="E76" s="69">
        <v>1</v>
      </c>
      <c r="F76" s="46"/>
      <c r="G76" s="7"/>
      <c r="H76" s="7"/>
      <c r="I76" s="30">
        <v>858</v>
      </c>
      <c r="J76" s="30">
        <v>1324</v>
      </c>
      <c r="K76" s="36">
        <f t="shared" si="10"/>
        <v>0.37361111111111112</v>
      </c>
      <c r="L76" s="36">
        <f t="shared" si="11"/>
        <v>0.55833333333333335</v>
      </c>
      <c r="M76" s="39"/>
      <c r="N76" s="38">
        <f t="shared" si="12"/>
        <v>0.18472222222222223</v>
      </c>
      <c r="O76" s="30"/>
      <c r="P76" s="30"/>
      <c r="Q76" s="36">
        <f t="shared" si="13"/>
        <v>0</v>
      </c>
      <c r="R76" s="36">
        <f t="shared" si="14"/>
        <v>0</v>
      </c>
      <c r="S76" s="38">
        <f t="shared" si="15"/>
        <v>0</v>
      </c>
      <c r="T76" s="31">
        <f t="shared" si="16"/>
        <v>0.18472222222222223</v>
      </c>
      <c r="U76" s="32">
        <f t="shared" si="18"/>
        <v>13.984962406015036</v>
      </c>
      <c r="V76" s="33">
        <f t="shared" si="17"/>
        <v>0</v>
      </c>
      <c r="W76" s="34">
        <f t="shared" si="19"/>
        <v>13.984962406015036</v>
      </c>
    </row>
    <row r="77" spans="1:24" ht="18">
      <c r="A77" s="40">
        <v>76</v>
      </c>
      <c r="B77" s="41" t="s">
        <v>52</v>
      </c>
      <c r="C77" s="42" t="s">
        <v>213</v>
      </c>
      <c r="D77" s="46"/>
      <c r="E77" s="69">
        <v>1</v>
      </c>
      <c r="F77" s="46"/>
      <c r="G77" s="8"/>
      <c r="H77" s="8"/>
      <c r="I77" s="30">
        <v>911</v>
      </c>
      <c r="J77" s="30">
        <v>1320</v>
      </c>
      <c r="K77" s="36">
        <f t="shared" si="10"/>
        <v>0.38263888888888886</v>
      </c>
      <c r="L77" s="36">
        <f t="shared" si="11"/>
        <v>0.55555555555555547</v>
      </c>
      <c r="M77" s="39"/>
      <c r="N77" s="38">
        <f t="shared" si="12"/>
        <v>0.17291666666666661</v>
      </c>
      <c r="O77" s="30"/>
      <c r="P77" s="30"/>
      <c r="Q77" s="36">
        <f t="shared" si="13"/>
        <v>0</v>
      </c>
      <c r="R77" s="36">
        <f t="shared" si="14"/>
        <v>0</v>
      </c>
      <c r="S77" s="38">
        <f t="shared" si="15"/>
        <v>0</v>
      </c>
      <c r="T77" s="31">
        <f t="shared" si="16"/>
        <v>0.17291666666666661</v>
      </c>
      <c r="U77" s="32">
        <f t="shared" si="18"/>
        <v>14.939759036144583</v>
      </c>
      <c r="V77" s="33">
        <f t="shared" si="17"/>
        <v>0</v>
      </c>
      <c r="W77" s="34">
        <f t="shared" si="19"/>
        <v>14.939759036144583</v>
      </c>
    </row>
    <row r="78" spans="1:24" s="1" customFormat="1" ht="18">
      <c r="A78" s="40">
        <v>77</v>
      </c>
      <c r="B78" s="41" t="s">
        <v>13</v>
      </c>
      <c r="C78" s="42" t="s">
        <v>206</v>
      </c>
      <c r="D78" s="46"/>
      <c r="E78" s="69">
        <v>1</v>
      </c>
      <c r="F78" s="46"/>
      <c r="G78" s="7"/>
      <c r="H78" s="7"/>
      <c r="I78" s="30">
        <v>852</v>
      </c>
      <c r="J78" s="30">
        <v>1232</v>
      </c>
      <c r="K78" s="36">
        <f t="shared" si="10"/>
        <v>0.36944444444444441</v>
      </c>
      <c r="L78" s="36">
        <f t="shared" si="11"/>
        <v>0.52222222222222225</v>
      </c>
      <c r="M78" s="37"/>
      <c r="N78" s="38">
        <f t="shared" si="12"/>
        <v>0.15277777777777785</v>
      </c>
      <c r="O78" s="30"/>
      <c r="P78" s="30"/>
      <c r="Q78" s="36">
        <f t="shared" si="13"/>
        <v>0</v>
      </c>
      <c r="R78" s="36">
        <f t="shared" si="14"/>
        <v>0</v>
      </c>
      <c r="S78" s="38">
        <f t="shared" si="15"/>
        <v>0</v>
      </c>
      <c r="T78" s="31">
        <f t="shared" si="16"/>
        <v>0.15277777777777785</v>
      </c>
      <c r="U78" s="32">
        <f t="shared" si="18"/>
        <v>16.909090909090903</v>
      </c>
      <c r="V78" s="33">
        <f t="shared" si="17"/>
        <v>0</v>
      </c>
      <c r="W78" s="34">
        <f t="shared" si="19"/>
        <v>16.909090909090903</v>
      </c>
    </row>
    <row r="79" spans="1:24" ht="18">
      <c r="A79" s="40">
        <v>78</v>
      </c>
      <c r="B79" s="41" t="s">
        <v>276</v>
      </c>
      <c r="C79" s="42" t="s">
        <v>277</v>
      </c>
      <c r="D79" s="46">
        <v>1</v>
      </c>
      <c r="E79" s="69"/>
      <c r="F79" s="46"/>
      <c r="G79" s="7"/>
      <c r="H79" s="7"/>
      <c r="I79" s="26">
        <v>846</v>
      </c>
      <c r="J79" s="30">
        <v>1307</v>
      </c>
      <c r="K79" s="36">
        <f t="shared" si="10"/>
        <v>0.36527777777777776</v>
      </c>
      <c r="L79" s="36">
        <f t="shared" si="11"/>
        <v>0.54652777777777772</v>
      </c>
      <c r="M79" s="37"/>
      <c r="N79" s="38">
        <f t="shared" si="12"/>
        <v>0.18124999999999997</v>
      </c>
      <c r="O79" s="30">
        <v>1343</v>
      </c>
      <c r="P79" s="30">
        <v>1639</v>
      </c>
      <c r="Q79" s="36">
        <f t="shared" si="13"/>
        <v>0.57152777777777775</v>
      </c>
      <c r="R79" s="36">
        <f t="shared" si="14"/>
        <v>0.69374999999999998</v>
      </c>
      <c r="S79" s="38">
        <f t="shared" si="15"/>
        <v>0.12222222222222223</v>
      </c>
      <c r="T79" s="31">
        <f t="shared" si="16"/>
        <v>0.3034722222222222</v>
      </c>
      <c r="U79" s="32">
        <f t="shared" si="18"/>
        <v>14.252873563218396</v>
      </c>
      <c r="V79" s="33">
        <f t="shared" si="17"/>
        <v>12.954545454545455</v>
      </c>
      <c r="W79" s="34">
        <f t="shared" si="19"/>
        <v>13.729977116704807</v>
      </c>
    </row>
    <row r="80" spans="1:24" ht="18">
      <c r="A80" s="40">
        <v>79</v>
      </c>
      <c r="B80" s="41" t="s">
        <v>24</v>
      </c>
      <c r="C80" s="42" t="s">
        <v>278</v>
      </c>
      <c r="D80" s="46">
        <v>1</v>
      </c>
      <c r="E80" s="69"/>
      <c r="F80" s="46"/>
      <c r="G80" s="7"/>
      <c r="H80" s="7"/>
      <c r="I80" s="30">
        <v>901</v>
      </c>
      <c r="J80" s="30"/>
      <c r="K80" s="36">
        <f t="shared" si="10"/>
        <v>0.37569444444444444</v>
      </c>
      <c r="L80" s="36">
        <f t="shared" si="11"/>
        <v>0</v>
      </c>
      <c r="M80" s="37"/>
      <c r="N80" s="38">
        <f t="shared" si="12"/>
        <v>0</v>
      </c>
      <c r="O80" s="30"/>
      <c r="P80" s="30"/>
      <c r="Q80" s="36">
        <f t="shared" si="13"/>
        <v>0</v>
      </c>
      <c r="R80" s="36">
        <f t="shared" si="14"/>
        <v>0</v>
      </c>
      <c r="S80" s="38">
        <f t="shared" si="15"/>
        <v>0</v>
      </c>
      <c r="T80" s="31">
        <f t="shared" si="16"/>
        <v>0</v>
      </c>
      <c r="U80" s="32">
        <f t="shared" si="18"/>
        <v>0</v>
      </c>
      <c r="V80" s="33">
        <f t="shared" si="17"/>
        <v>0</v>
      </c>
      <c r="W80" s="34">
        <f t="shared" si="19"/>
        <v>0</v>
      </c>
      <c r="X80" s="16"/>
    </row>
    <row r="81" spans="1:23" ht="18">
      <c r="A81" s="40">
        <v>80</v>
      </c>
      <c r="B81" s="41" t="s">
        <v>123</v>
      </c>
      <c r="C81" s="42" t="s">
        <v>160</v>
      </c>
      <c r="D81" s="46">
        <v>1</v>
      </c>
      <c r="E81" s="69"/>
      <c r="F81" s="46"/>
      <c r="G81" s="7"/>
      <c r="H81" s="7"/>
      <c r="I81" s="30"/>
      <c r="J81" s="30"/>
      <c r="K81" s="36">
        <f t="shared" si="10"/>
        <v>0</v>
      </c>
      <c r="L81" s="36">
        <f t="shared" si="11"/>
        <v>0</v>
      </c>
      <c r="M81" s="37"/>
      <c r="N81" s="38">
        <f t="shared" si="12"/>
        <v>0</v>
      </c>
      <c r="O81" s="30" t="s">
        <v>428</v>
      </c>
      <c r="P81" s="30"/>
      <c r="Q81" s="36" t="e">
        <f t="shared" si="13"/>
        <v>#VALUE!</v>
      </c>
      <c r="R81" s="36">
        <f t="shared" si="14"/>
        <v>0</v>
      </c>
      <c r="S81" s="38">
        <f t="shared" si="15"/>
        <v>0</v>
      </c>
      <c r="T81" s="31">
        <f t="shared" si="16"/>
        <v>0</v>
      </c>
      <c r="U81" s="32">
        <f t="shared" si="18"/>
        <v>0</v>
      </c>
      <c r="V81" s="33">
        <f t="shared" si="17"/>
        <v>0</v>
      </c>
      <c r="W81" s="34">
        <f t="shared" si="19"/>
        <v>0</v>
      </c>
    </row>
    <row r="82" spans="1:23" ht="18">
      <c r="A82" s="40">
        <v>81</v>
      </c>
      <c r="B82" s="41" t="s">
        <v>159</v>
      </c>
      <c r="C82" s="42" t="s">
        <v>160</v>
      </c>
      <c r="D82" s="46">
        <v>1</v>
      </c>
      <c r="E82" s="69"/>
      <c r="F82" s="46"/>
      <c r="G82" s="8"/>
      <c r="H82" s="8"/>
      <c r="I82" s="30">
        <v>911</v>
      </c>
      <c r="J82" s="30">
        <v>1255</v>
      </c>
      <c r="K82" s="36">
        <f t="shared" si="10"/>
        <v>0.38263888888888886</v>
      </c>
      <c r="L82" s="36">
        <f t="shared" si="11"/>
        <v>0.53819444444444442</v>
      </c>
      <c r="M82" s="39"/>
      <c r="N82" s="38">
        <f t="shared" si="12"/>
        <v>0.15555555555555556</v>
      </c>
      <c r="O82" s="26">
        <v>1330</v>
      </c>
      <c r="P82" s="30">
        <v>1552</v>
      </c>
      <c r="Q82" s="36">
        <f t="shared" si="13"/>
        <v>0.5625</v>
      </c>
      <c r="R82" s="36">
        <f t="shared" si="14"/>
        <v>0.66111111111111109</v>
      </c>
      <c r="S82" s="38">
        <f t="shared" si="15"/>
        <v>9.8611111111111094E-2</v>
      </c>
      <c r="T82" s="31">
        <f t="shared" si="16"/>
        <v>0.25416666666666665</v>
      </c>
      <c r="U82" s="32">
        <f t="shared" si="18"/>
        <v>16.607142857142858</v>
      </c>
      <c r="V82" s="33">
        <f t="shared" si="17"/>
        <v>16.056338028169016</v>
      </c>
      <c r="W82" s="34">
        <f t="shared" si="19"/>
        <v>16.393442622950822</v>
      </c>
    </row>
    <row r="83" spans="1:23" s="1" customFormat="1" ht="18">
      <c r="A83" s="40">
        <v>82</v>
      </c>
      <c r="B83" s="57"/>
      <c r="C83" s="58"/>
      <c r="D83" s="46"/>
      <c r="E83" s="69"/>
      <c r="F83" s="46"/>
      <c r="G83" s="7"/>
      <c r="H83" s="7"/>
      <c r="I83" s="26"/>
      <c r="J83" s="30"/>
      <c r="K83" s="36">
        <f t="shared" si="10"/>
        <v>0</v>
      </c>
      <c r="L83" s="36">
        <f t="shared" si="11"/>
        <v>0</v>
      </c>
      <c r="M83" s="37"/>
      <c r="N83" s="38">
        <f t="shared" si="12"/>
        <v>0</v>
      </c>
      <c r="O83" s="26"/>
      <c r="P83" s="30"/>
      <c r="Q83" s="36">
        <f t="shared" si="13"/>
        <v>0</v>
      </c>
      <c r="R83" s="36">
        <f t="shared" si="14"/>
        <v>0</v>
      </c>
      <c r="S83" s="38">
        <f t="shared" si="15"/>
        <v>0</v>
      </c>
      <c r="T83" s="31">
        <f t="shared" si="16"/>
        <v>0</v>
      </c>
      <c r="U83" s="32">
        <f t="shared" si="18"/>
        <v>0</v>
      </c>
      <c r="V83" s="33">
        <f t="shared" si="17"/>
        <v>0</v>
      </c>
      <c r="W83" s="34">
        <f t="shared" si="19"/>
        <v>0</v>
      </c>
    </row>
    <row r="84" spans="1:23" ht="18">
      <c r="A84" s="40">
        <v>83</v>
      </c>
      <c r="B84" s="44" t="s">
        <v>133</v>
      </c>
      <c r="C84" s="45" t="s">
        <v>91</v>
      </c>
      <c r="D84" s="46">
        <v>1</v>
      </c>
      <c r="E84" s="69"/>
      <c r="F84" s="46"/>
      <c r="G84" s="7"/>
      <c r="H84" s="7"/>
      <c r="I84" s="26">
        <v>923</v>
      </c>
      <c r="J84" s="30">
        <v>1256</v>
      </c>
      <c r="K84" s="36">
        <f t="shared" si="10"/>
        <v>0.39097222222222222</v>
      </c>
      <c r="L84" s="36">
        <f t="shared" si="11"/>
        <v>0.53888888888888886</v>
      </c>
      <c r="M84" s="37"/>
      <c r="N84" s="38">
        <f t="shared" si="12"/>
        <v>0.14791666666666664</v>
      </c>
      <c r="O84" s="30">
        <v>1347</v>
      </c>
      <c r="P84" s="30">
        <v>1601</v>
      </c>
      <c r="Q84" s="36">
        <f t="shared" si="13"/>
        <v>0.57430555555555551</v>
      </c>
      <c r="R84" s="36">
        <f t="shared" si="14"/>
        <v>0.66736111111111107</v>
      </c>
      <c r="S84" s="38">
        <f t="shared" si="15"/>
        <v>9.3055555555555558E-2</v>
      </c>
      <c r="T84" s="31">
        <f t="shared" si="16"/>
        <v>0.2409722222222222</v>
      </c>
      <c r="U84" s="32">
        <f t="shared" si="18"/>
        <v>17.464788732394368</v>
      </c>
      <c r="V84" s="33">
        <f t="shared" si="17"/>
        <v>17.014925373134329</v>
      </c>
      <c r="W84" s="34">
        <f t="shared" si="19"/>
        <v>17.291066282420751</v>
      </c>
    </row>
    <row r="85" spans="1:23" ht="18">
      <c r="A85" s="40">
        <v>84</v>
      </c>
      <c r="B85" s="44" t="s">
        <v>279</v>
      </c>
      <c r="C85" s="42" t="s">
        <v>280</v>
      </c>
      <c r="D85" s="46"/>
      <c r="E85" s="69">
        <v>1</v>
      </c>
      <c r="F85" s="46"/>
      <c r="G85" s="7"/>
      <c r="H85" s="7"/>
      <c r="I85" s="30">
        <v>858</v>
      </c>
      <c r="J85" s="30">
        <v>1324</v>
      </c>
      <c r="K85" s="36">
        <f t="shared" si="10"/>
        <v>0.37361111111111112</v>
      </c>
      <c r="L85" s="36">
        <f t="shared" si="11"/>
        <v>0.55833333333333335</v>
      </c>
      <c r="M85" s="39"/>
      <c r="N85" s="38">
        <f t="shared" si="12"/>
        <v>0.18472222222222223</v>
      </c>
      <c r="O85" s="30"/>
      <c r="P85" s="30"/>
      <c r="Q85" s="36">
        <f t="shared" si="13"/>
        <v>0</v>
      </c>
      <c r="R85" s="36">
        <f t="shared" si="14"/>
        <v>0</v>
      </c>
      <c r="S85" s="38">
        <f t="shared" si="15"/>
        <v>0</v>
      </c>
      <c r="T85" s="31">
        <f t="shared" si="16"/>
        <v>0.18472222222222223</v>
      </c>
      <c r="U85" s="32">
        <f t="shared" si="18"/>
        <v>13.984962406015036</v>
      </c>
      <c r="V85" s="33">
        <f t="shared" si="17"/>
        <v>0</v>
      </c>
      <c r="W85" s="34">
        <f t="shared" si="19"/>
        <v>13.984962406015036</v>
      </c>
    </row>
    <row r="86" spans="1:23" ht="18">
      <c r="A86" s="40">
        <v>85</v>
      </c>
      <c r="B86" s="44" t="s">
        <v>87</v>
      </c>
      <c r="C86" s="45" t="s">
        <v>157</v>
      </c>
      <c r="D86" s="46"/>
      <c r="E86" s="69">
        <v>1</v>
      </c>
      <c r="F86" s="46"/>
      <c r="G86" s="7"/>
      <c r="H86" s="7"/>
      <c r="I86" s="26"/>
      <c r="J86" s="30"/>
      <c r="K86" s="36">
        <f t="shared" si="10"/>
        <v>0</v>
      </c>
      <c r="L86" s="36">
        <f t="shared" si="11"/>
        <v>0</v>
      </c>
      <c r="M86" s="37"/>
      <c r="N86" s="38">
        <f t="shared" si="12"/>
        <v>0</v>
      </c>
      <c r="O86" s="30"/>
      <c r="P86" s="30"/>
      <c r="Q86" s="36">
        <f t="shared" si="13"/>
        <v>0</v>
      </c>
      <c r="R86" s="36">
        <f t="shared" si="14"/>
        <v>0</v>
      </c>
      <c r="S86" s="38">
        <f t="shared" si="15"/>
        <v>0</v>
      </c>
      <c r="T86" s="31">
        <f t="shared" si="16"/>
        <v>0</v>
      </c>
      <c r="U86" s="32">
        <f t="shared" si="18"/>
        <v>0</v>
      </c>
      <c r="V86" s="33">
        <f t="shared" si="17"/>
        <v>0</v>
      </c>
      <c r="W86" s="34">
        <f t="shared" si="19"/>
        <v>0</v>
      </c>
    </row>
    <row r="87" spans="1:23" ht="18">
      <c r="A87" s="40">
        <v>86</v>
      </c>
      <c r="B87" s="41" t="s">
        <v>281</v>
      </c>
      <c r="C87" s="42" t="s">
        <v>282</v>
      </c>
      <c r="D87" s="46"/>
      <c r="E87" s="69">
        <v>1</v>
      </c>
      <c r="F87" s="46"/>
      <c r="G87" s="8"/>
      <c r="H87" s="8"/>
      <c r="I87" s="30">
        <v>915</v>
      </c>
      <c r="J87" s="30">
        <v>1314</v>
      </c>
      <c r="K87" s="36">
        <f t="shared" si="10"/>
        <v>0.38541666666666669</v>
      </c>
      <c r="L87" s="36">
        <f t="shared" si="11"/>
        <v>0.55138888888888882</v>
      </c>
      <c r="M87" s="37"/>
      <c r="N87" s="38">
        <f t="shared" si="12"/>
        <v>0.16597222222222213</v>
      </c>
      <c r="O87" s="30"/>
      <c r="P87" s="30"/>
      <c r="Q87" s="36">
        <f t="shared" si="13"/>
        <v>0</v>
      </c>
      <c r="R87" s="36">
        <f t="shared" si="14"/>
        <v>0</v>
      </c>
      <c r="S87" s="38">
        <f t="shared" si="15"/>
        <v>0</v>
      </c>
      <c r="T87" s="31">
        <f t="shared" si="16"/>
        <v>0.16597222222222213</v>
      </c>
      <c r="U87" s="32">
        <f t="shared" si="18"/>
        <v>15.564853556485364</v>
      </c>
      <c r="V87" s="33">
        <f t="shared" si="17"/>
        <v>0</v>
      </c>
      <c r="W87" s="34">
        <f t="shared" si="19"/>
        <v>15.564853556485364</v>
      </c>
    </row>
    <row r="88" spans="1:23" ht="18">
      <c r="A88" s="40">
        <v>87</v>
      </c>
      <c r="B88" s="41" t="s">
        <v>116</v>
      </c>
      <c r="C88" s="42" t="s">
        <v>283</v>
      </c>
      <c r="D88" s="46"/>
      <c r="E88" s="69">
        <v>1</v>
      </c>
      <c r="F88" s="46"/>
      <c r="G88" s="7"/>
      <c r="H88" s="7"/>
      <c r="I88" s="30">
        <v>901</v>
      </c>
      <c r="J88" s="30">
        <v>1253</v>
      </c>
      <c r="K88" s="36">
        <f t="shared" si="10"/>
        <v>0.37569444444444444</v>
      </c>
      <c r="L88" s="36">
        <f t="shared" si="11"/>
        <v>0.53680555555555554</v>
      </c>
      <c r="M88" s="37"/>
      <c r="N88" s="38">
        <f t="shared" si="12"/>
        <v>0.16111111111111109</v>
      </c>
      <c r="O88" s="30"/>
      <c r="P88" s="30"/>
      <c r="Q88" s="36">
        <f t="shared" si="13"/>
        <v>0</v>
      </c>
      <c r="R88" s="36">
        <f t="shared" si="14"/>
        <v>0</v>
      </c>
      <c r="S88" s="38">
        <f t="shared" si="15"/>
        <v>0</v>
      </c>
      <c r="T88" s="31">
        <f t="shared" si="16"/>
        <v>0.16111111111111109</v>
      </c>
      <c r="U88" s="32">
        <f t="shared" si="18"/>
        <v>16.03448275862069</v>
      </c>
      <c r="V88" s="33">
        <f t="shared" si="17"/>
        <v>0</v>
      </c>
      <c r="W88" s="34">
        <f t="shared" si="19"/>
        <v>16.03448275862069</v>
      </c>
    </row>
    <row r="89" spans="1:23" s="1" customFormat="1" ht="18">
      <c r="A89" s="40">
        <v>88</v>
      </c>
      <c r="B89" s="41" t="s">
        <v>41</v>
      </c>
      <c r="C89" s="42" t="s">
        <v>42</v>
      </c>
      <c r="D89" s="46">
        <v>1</v>
      </c>
      <c r="E89" s="69"/>
      <c r="F89" s="46"/>
      <c r="G89" s="7"/>
      <c r="H89" s="7"/>
      <c r="I89" s="30">
        <v>840</v>
      </c>
      <c r="J89" s="30">
        <v>1230</v>
      </c>
      <c r="K89" s="36">
        <f t="shared" si="10"/>
        <v>0.3611111111111111</v>
      </c>
      <c r="L89" s="36">
        <f t="shared" si="11"/>
        <v>0.52083333333333337</v>
      </c>
      <c r="M89" s="37"/>
      <c r="N89" s="38">
        <f t="shared" si="12"/>
        <v>0.15972222222222227</v>
      </c>
      <c r="O89" s="30">
        <v>1317</v>
      </c>
      <c r="P89" s="30">
        <v>1542</v>
      </c>
      <c r="Q89" s="36">
        <f t="shared" si="13"/>
        <v>0.55347222222222214</v>
      </c>
      <c r="R89" s="36">
        <f t="shared" si="14"/>
        <v>0.65416666666666667</v>
      </c>
      <c r="S89" s="38">
        <f t="shared" si="15"/>
        <v>0.10069444444444453</v>
      </c>
      <c r="T89" s="31">
        <f t="shared" si="16"/>
        <v>0.2604166666666668</v>
      </c>
      <c r="U89" s="32">
        <f t="shared" si="18"/>
        <v>16.173913043478258</v>
      </c>
      <c r="V89" s="33">
        <f t="shared" si="17"/>
        <v>15.72413793103447</v>
      </c>
      <c r="W89" s="34">
        <f t="shared" si="19"/>
        <v>15.999999999999993</v>
      </c>
    </row>
    <row r="90" spans="1:23" s="1" customFormat="1" ht="18">
      <c r="A90" s="40">
        <v>89</v>
      </c>
      <c r="B90" s="44" t="s">
        <v>37</v>
      </c>
      <c r="C90" s="45" t="s">
        <v>212</v>
      </c>
      <c r="D90" s="46">
        <v>1</v>
      </c>
      <c r="E90" s="69"/>
      <c r="F90" s="46"/>
      <c r="G90" s="8"/>
      <c r="H90" s="8"/>
      <c r="I90" s="30"/>
      <c r="J90" s="30"/>
      <c r="K90" s="36">
        <f t="shared" si="10"/>
        <v>0</v>
      </c>
      <c r="L90" s="36">
        <f t="shared" si="11"/>
        <v>0</v>
      </c>
      <c r="M90" s="37"/>
      <c r="N90" s="38">
        <f t="shared" si="12"/>
        <v>0</v>
      </c>
      <c r="O90" s="30"/>
      <c r="P90" s="30"/>
      <c r="Q90" s="36">
        <f t="shared" si="13"/>
        <v>0</v>
      </c>
      <c r="R90" s="36">
        <f t="shared" si="14"/>
        <v>0</v>
      </c>
      <c r="S90" s="38">
        <f t="shared" si="15"/>
        <v>0</v>
      </c>
      <c r="T90" s="31">
        <f t="shared" si="16"/>
        <v>0</v>
      </c>
      <c r="U90" s="32">
        <f t="shared" si="18"/>
        <v>0</v>
      </c>
      <c r="V90" s="33">
        <f t="shared" si="17"/>
        <v>0</v>
      </c>
      <c r="W90" s="34">
        <f t="shared" si="19"/>
        <v>0</v>
      </c>
    </row>
    <row r="91" spans="1:23" ht="18">
      <c r="A91" s="40">
        <v>90</v>
      </c>
      <c r="B91" s="41" t="s">
        <v>52</v>
      </c>
      <c r="C91" s="42" t="s">
        <v>110</v>
      </c>
      <c r="D91" s="46"/>
      <c r="E91" s="69">
        <v>1</v>
      </c>
      <c r="F91" s="46"/>
      <c r="G91" s="7"/>
      <c r="H91" s="7"/>
      <c r="I91" s="30">
        <v>840</v>
      </c>
      <c r="J91" s="30">
        <v>1338</v>
      </c>
      <c r="K91" s="36">
        <f t="shared" si="10"/>
        <v>0.3611111111111111</v>
      </c>
      <c r="L91" s="36">
        <f t="shared" si="11"/>
        <v>0.56805555555555554</v>
      </c>
      <c r="M91" s="37"/>
      <c r="N91" s="38">
        <f t="shared" si="12"/>
        <v>0.20694444444444443</v>
      </c>
      <c r="O91" s="30"/>
      <c r="P91" s="30"/>
      <c r="Q91" s="36">
        <f t="shared" si="13"/>
        <v>0</v>
      </c>
      <c r="R91" s="36">
        <f t="shared" si="14"/>
        <v>0</v>
      </c>
      <c r="S91" s="38">
        <f t="shared" si="15"/>
        <v>0</v>
      </c>
      <c r="T91" s="31">
        <f t="shared" si="16"/>
        <v>0.20694444444444443</v>
      </c>
      <c r="U91" s="32">
        <f t="shared" si="18"/>
        <v>12.483221476510067</v>
      </c>
      <c r="V91" s="33">
        <f t="shared" si="17"/>
        <v>0</v>
      </c>
      <c r="W91" s="34">
        <f t="shared" si="19"/>
        <v>12.483221476510067</v>
      </c>
    </row>
    <row r="92" spans="1:23" ht="18">
      <c r="A92" s="40">
        <v>91</v>
      </c>
      <c r="B92" s="41" t="s">
        <v>22</v>
      </c>
      <c r="C92" s="42" t="s">
        <v>110</v>
      </c>
      <c r="D92" s="46"/>
      <c r="E92" s="69">
        <v>1</v>
      </c>
      <c r="F92" s="46"/>
      <c r="G92" s="7"/>
      <c r="H92" s="7"/>
      <c r="I92" s="30">
        <v>840</v>
      </c>
      <c r="J92" s="30">
        <v>1337</v>
      </c>
      <c r="K92" s="36">
        <f t="shared" si="10"/>
        <v>0.3611111111111111</v>
      </c>
      <c r="L92" s="36">
        <f t="shared" si="11"/>
        <v>0.56736111111111109</v>
      </c>
      <c r="M92" s="39"/>
      <c r="N92" s="38">
        <f t="shared" si="12"/>
        <v>0.20624999999999999</v>
      </c>
      <c r="O92" s="30"/>
      <c r="P92" s="30"/>
      <c r="Q92" s="36">
        <f t="shared" si="13"/>
        <v>0</v>
      </c>
      <c r="R92" s="36">
        <f t="shared" si="14"/>
        <v>0</v>
      </c>
      <c r="S92" s="38">
        <f t="shared" si="15"/>
        <v>0</v>
      </c>
      <c r="T92" s="31">
        <f t="shared" si="16"/>
        <v>0.20624999999999999</v>
      </c>
      <c r="U92" s="32">
        <f t="shared" si="18"/>
        <v>12.525252525252524</v>
      </c>
      <c r="V92" s="33">
        <f t="shared" si="17"/>
        <v>0</v>
      </c>
      <c r="W92" s="34">
        <f t="shared" si="19"/>
        <v>12.525252525252524</v>
      </c>
    </row>
    <row r="93" spans="1:23" ht="18">
      <c r="A93" s="40">
        <v>92</v>
      </c>
      <c r="B93" s="44" t="s">
        <v>39</v>
      </c>
      <c r="C93" s="45" t="s">
        <v>284</v>
      </c>
      <c r="D93" s="46"/>
      <c r="E93" s="69">
        <v>1</v>
      </c>
      <c r="F93" s="46"/>
      <c r="G93" s="8"/>
      <c r="H93" s="8"/>
      <c r="I93" s="30">
        <v>858</v>
      </c>
      <c r="J93" s="30">
        <v>1250</v>
      </c>
      <c r="K93" s="36">
        <f t="shared" si="10"/>
        <v>0.37361111111111112</v>
      </c>
      <c r="L93" s="36">
        <f t="shared" si="11"/>
        <v>0.53472222222222221</v>
      </c>
      <c r="M93" s="37"/>
      <c r="N93" s="38">
        <f t="shared" si="12"/>
        <v>0.16111111111111109</v>
      </c>
      <c r="O93" s="30"/>
      <c r="P93" s="30"/>
      <c r="Q93" s="36">
        <f t="shared" si="13"/>
        <v>0</v>
      </c>
      <c r="R93" s="36">
        <f t="shared" si="14"/>
        <v>0</v>
      </c>
      <c r="S93" s="38">
        <f t="shared" si="15"/>
        <v>0</v>
      </c>
      <c r="T93" s="31">
        <f t="shared" si="16"/>
        <v>0.16111111111111109</v>
      </c>
      <c r="U93" s="32">
        <f t="shared" si="18"/>
        <v>16.03448275862069</v>
      </c>
      <c r="V93" s="33">
        <f t="shared" si="17"/>
        <v>0</v>
      </c>
      <c r="W93" s="34">
        <f t="shared" si="19"/>
        <v>16.03448275862069</v>
      </c>
    </row>
    <row r="94" spans="1:23" s="1" customFormat="1" ht="18">
      <c r="A94" s="40">
        <v>93</v>
      </c>
      <c r="B94" s="44"/>
      <c r="C94" s="42"/>
      <c r="D94" s="46"/>
      <c r="E94" s="69"/>
      <c r="F94" s="46"/>
      <c r="G94" s="8"/>
      <c r="H94" s="8"/>
      <c r="I94" s="30"/>
      <c r="J94" s="30"/>
      <c r="K94" s="36">
        <f t="shared" si="10"/>
        <v>0</v>
      </c>
      <c r="L94" s="36">
        <f t="shared" si="11"/>
        <v>0</v>
      </c>
      <c r="M94" s="39"/>
      <c r="N94" s="38">
        <f t="shared" si="12"/>
        <v>0</v>
      </c>
      <c r="O94" s="30"/>
      <c r="P94" s="30"/>
      <c r="Q94" s="36">
        <f t="shared" si="13"/>
        <v>0</v>
      </c>
      <c r="R94" s="36">
        <f t="shared" si="14"/>
        <v>0</v>
      </c>
      <c r="S94" s="38">
        <f t="shared" si="15"/>
        <v>0</v>
      </c>
      <c r="T94" s="31">
        <f t="shared" si="16"/>
        <v>0</v>
      </c>
      <c r="U94" s="32">
        <f t="shared" si="18"/>
        <v>0</v>
      </c>
      <c r="V94" s="33">
        <f t="shared" si="17"/>
        <v>0</v>
      </c>
      <c r="W94" s="34">
        <f t="shared" si="19"/>
        <v>0</v>
      </c>
    </row>
    <row r="95" spans="1:23" ht="18">
      <c r="A95" s="40">
        <v>94</v>
      </c>
      <c r="B95" s="41" t="s">
        <v>92</v>
      </c>
      <c r="C95" s="42" t="s">
        <v>285</v>
      </c>
      <c r="D95" s="46">
        <v>1</v>
      </c>
      <c r="E95" s="69"/>
      <c r="F95" s="46"/>
      <c r="G95" s="8"/>
      <c r="H95" s="8"/>
      <c r="I95" s="30">
        <v>855</v>
      </c>
      <c r="J95" s="30">
        <v>1314</v>
      </c>
      <c r="K95" s="36">
        <f t="shared" si="10"/>
        <v>0.37152777777777779</v>
      </c>
      <c r="L95" s="36">
        <f t="shared" si="11"/>
        <v>0.55138888888888882</v>
      </c>
      <c r="M95" s="37"/>
      <c r="N95" s="38">
        <f t="shared" si="12"/>
        <v>0.17986111111111103</v>
      </c>
      <c r="O95" s="30">
        <v>1410</v>
      </c>
      <c r="P95" s="30">
        <v>1703</v>
      </c>
      <c r="Q95" s="36">
        <f t="shared" si="13"/>
        <v>0.59027777777777779</v>
      </c>
      <c r="R95" s="36">
        <f t="shared" si="14"/>
        <v>0.7104166666666667</v>
      </c>
      <c r="S95" s="38">
        <f t="shared" si="15"/>
        <v>0.12013888888888891</v>
      </c>
      <c r="T95" s="31">
        <f t="shared" si="16"/>
        <v>0.29999999999999993</v>
      </c>
      <c r="U95" s="32">
        <f t="shared" si="18"/>
        <v>14.36293436293437</v>
      </c>
      <c r="V95" s="33">
        <f t="shared" si="17"/>
        <v>13.179190751445084</v>
      </c>
      <c r="W95" s="34">
        <f t="shared" si="19"/>
        <v>13.888888888888893</v>
      </c>
    </row>
    <row r="96" spans="1:23" s="1" customFormat="1" ht="18">
      <c r="A96" s="40">
        <v>95</v>
      </c>
      <c r="B96" s="41" t="s">
        <v>22</v>
      </c>
      <c r="C96" s="42" t="s">
        <v>23</v>
      </c>
      <c r="D96" s="46"/>
      <c r="E96" s="69">
        <v>1</v>
      </c>
      <c r="F96" s="46"/>
      <c r="G96" s="8"/>
      <c r="H96" s="8"/>
      <c r="I96" s="30">
        <v>840</v>
      </c>
      <c r="J96" s="30">
        <v>1246</v>
      </c>
      <c r="K96" s="36">
        <f t="shared" si="10"/>
        <v>0.3611111111111111</v>
      </c>
      <c r="L96" s="36">
        <f t="shared" si="11"/>
        <v>0.53194444444444444</v>
      </c>
      <c r="M96" s="37"/>
      <c r="N96" s="38">
        <f t="shared" si="12"/>
        <v>0.17083333333333334</v>
      </c>
      <c r="O96" s="30"/>
      <c r="P96" s="30"/>
      <c r="Q96" s="36">
        <f t="shared" si="13"/>
        <v>0</v>
      </c>
      <c r="R96" s="36">
        <f t="shared" si="14"/>
        <v>0</v>
      </c>
      <c r="S96" s="38">
        <f t="shared" si="15"/>
        <v>0</v>
      </c>
      <c r="T96" s="31">
        <f t="shared" si="16"/>
        <v>0.17083333333333334</v>
      </c>
      <c r="U96" s="32">
        <f t="shared" si="18"/>
        <v>15.121951219512196</v>
      </c>
      <c r="V96" s="33">
        <f t="shared" si="17"/>
        <v>0</v>
      </c>
      <c r="W96" s="34">
        <f t="shared" si="19"/>
        <v>15.121951219512196</v>
      </c>
    </row>
    <row r="97" spans="1:23" ht="18">
      <c r="A97" s="40">
        <v>96</v>
      </c>
      <c r="B97" s="41" t="s">
        <v>39</v>
      </c>
      <c r="C97" s="42" t="s">
        <v>136</v>
      </c>
      <c r="D97" s="46">
        <v>1</v>
      </c>
      <c r="E97" s="69"/>
      <c r="F97" s="46"/>
      <c r="G97" s="8"/>
      <c r="H97" s="8"/>
      <c r="I97" s="30">
        <v>849</v>
      </c>
      <c r="J97" s="30">
        <v>1315</v>
      </c>
      <c r="K97" s="36">
        <f t="shared" si="10"/>
        <v>0.36736111111111108</v>
      </c>
      <c r="L97" s="36">
        <f t="shared" si="11"/>
        <v>0.55208333333333326</v>
      </c>
      <c r="M97" s="39"/>
      <c r="N97" s="38">
        <f t="shared" si="12"/>
        <v>0.18472222222222218</v>
      </c>
      <c r="O97" s="30">
        <v>1347</v>
      </c>
      <c r="P97" s="30">
        <v>1635</v>
      </c>
      <c r="Q97" s="36">
        <f t="shared" si="13"/>
        <v>0.57430555555555551</v>
      </c>
      <c r="R97" s="36">
        <f t="shared" si="14"/>
        <v>0.69097222222222221</v>
      </c>
      <c r="S97" s="38">
        <f t="shared" si="15"/>
        <v>0.1166666666666667</v>
      </c>
      <c r="T97" s="31">
        <f t="shared" si="16"/>
        <v>0.30138888888888887</v>
      </c>
      <c r="U97" s="32">
        <f t="shared" si="18"/>
        <v>13.98496240601504</v>
      </c>
      <c r="V97" s="33">
        <f t="shared" si="17"/>
        <v>13.571428571428566</v>
      </c>
      <c r="W97" s="34">
        <f t="shared" si="19"/>
        <v>13.824884792626728</v>
      </c>
    </row>
    <row r="98" spans="1:23" s="1" customFormat="1" ht="18">
      <c r="A98" s="40">
        <v>97</v>
      </c>
      <c r="B98" s="41" t="s">
        <v>286</v>
      </c>
      <c r="C98" s="42" t="s">
        <v>287</v>
      </c>
      <c r="D98" s="46">
        <v>1</v>
      </c>
      <c r="E98" s="69"/>
      <c r="F98" s="46"/>
      <c r="G98" s="11"/>
      <c r="H98" s="11"/>
      <c r="I98" s="30">
        <v>908</v>
      </c>
      <c r="J98" s="30">
        <v>1305</v>
      </c>
      <c r="K98" s="36">
        <f t="shared" si="10"/>
        <v>0.38055555555555554</v>
      </c>
      <c r="L98" s="36">
        <f t="shared" si="11"/>
        <v>0.54513888888888884</v>
      </c>
      <c r="M98" s="39"/>
      <c r="N98" s="38">
        <f t="shared" si="12"/>
        <v>0.1645833333333333</v>
      </c>
      <c r="O98" s="30">
        <v>1334</v>
      </c>
      <c r="P98" s="30">
        <v>1552</v>
      </c>
      <c r="Q98" s="36">
        <f t="shared" si="13"/>
        <v>0.56527777777777777</v>
      </c>
      <c r="R98" s="36">
        <f t="shared" si="14"/>
        <v>0.66111111111111109</v>
      </c>
      <c r="S98" s="38">
        <f t="shared" si="15"/>
        <v>9.5833333333333326E-2</v>
      </c>
      <c r="T98" s="31">
        <f t="shared" si="16"/>
        <v>0.26041666666666663</v>
      </c>
      <c r="U98" s="32">
        <f t="shared" si="18"/>
        <v>15.696202531645573</v>
      </c>
      <c r="V98" s="33">
        <f t="shared" si="17"/>
        <v>16.521739130434785</v>
      </c>
      <c r="W98" s="34">
        <f t="shared" si="19"/>
        <v>16.000000000000004</v>
      </c>
    </row>
    <row r="99" spans="1:23" ht="18">
      <c r="A99" s="40">
        <v>98</v>
      </c>
      <c r="B99" s="41" t="s">
        <v>32</v>
      </c>
      <c r="C99" s="42" t="s">
        <v>218</v>
      </c>
      <c r="D99" s="53"/>
      <c r="E99" s="69"/>
      <c r="F99" s="53">
        <v>1</v>
      </c>
      <c r="G99" s="7"/>
      <c r="H99" s="7"/>
      <c r="I99" s="30"/>
      <c r="J99" s="30"/>
      <c r="K99" s="36">
        <f t="shared" si="10"/>
        <v>0</v>
      </c>
      <c r="L99" s="36">
        <f t="shared" si="11"/>
        <v>0</v>
      </c>
      <c r="M99" s="37"/>
      <c r="N99" s="38">
        <f t="shared" si="12"/>
        <v>0</v>
      </c>
      <c r="O99" s="30">
        <v>1312</v>
      </c>
      <c r="P99" s="30">
        <v>1603</v>
      </c>
      <c r="Q99" s="36">
        <f t="shared" si="13"/>
        <v>0.54999999999999993</v>
      </c>
      <c r="R99" s="36">
        <f t="shared" si="14"/>
        <v>0.66874999999999996</v>
      </c>
      <c r="S99" s="38">
        <f t="shared" si="15"/>
        <v>0.11875000000000002</v>
      </c>
      <c r="T99" s="31">
        <f t="shared" si="16"/>
        <v>0.11875000000000002</v>
      </c>
      <c r="U99" s="32">
        <f t="shared" si="18"/>
        <v>0</v>
      </c>
      <c r="V99" s="33">
        <f t="shared" si="17"/>
        <v>13.33333333333333</v>
      </c>
      <c r="W99" s="34">
        <f t="shared" si="19"/>
        <v>13.33333333333333</v>
      </c>
    </row>
    <row r="100" spans="1:23" ht="18">
      <c r="A100" s="40">
        <v>99</v>
      </c>
      <c r="B100" s="52"/>
      <c r="C100" s="45"/>
      <c r="D100" s="46"/>
      <c r="E100" s="69"/>
      <c r="F100" s="46"/>
      <c r="G100" s="8"/>
      <c r="H100" s="8"/>
      <c r="I100" s="26"/>
      <c r="J100" s="30"/>
      <c r="K100" s="36">
        <f t="shared" si="10"/>
        <v>0</v>
      </c>
      <c r="L100" s="36">
        <f t="shared" si="11"/>
        <v>0</v>
      </c>
      <c r="M100" s="37"/>
      <c r="N100" s="38">
        <f t="shared" si="12"/>
        <v>0</v>
      </c>
      <c r="O100" s="30"/>
      <c r="P100" s="30"/>
      <c r="Q100" s="36">
        <f t="shared" si="13"/>
        <v>0</v>
      </c>
      <c r="R100" s="36">
        <f t="shared" si="14"/>
        <v>0</v>
      </c>
      <c r="S100" s="38">
        <f t="shared" si="15"/>
        <v>0</v>
      </c>
      <c r="T100" s="31">
        <f t="shared" si="16"/>
        <v>0</v>
      </c>
      <c r="U100" s="32">
        <f t="shared" si="18"/>
        <v>0</v>
      </c>
      <c r="V100" s="33">
        <f t="shared" si="17"/>
        <v>0</v>
      </c>
      <c r="W100" s="34">
        <f t="shared" si="19"/>
        <v>0</v>
      </c>
    </row>
    <row r="101" spans="1:23" s="1" customFormat="1" ht="18">
      <c r="A101" s="40">
        <v>100</v>
      </c>
      <c r="B101" s="59" t="s">
        <v>94</v>
      </c>
      <c r="C101" s="42" t="s">
        <v>252</v>
      </c>
      <c r="D101" s="46"/>
      <c r="E101" s="69">
        <v>1</v>
      </c>
      <c r="F101" s="46"/>
      <c r="G101" s="7"/>
      <c r="H101" s="7"/>
      <c r="I101" s="30"/>
      <c r="J101" s="30"/>
      <c r="K101" s="36">
        <f t="shared" si="10"/>
        <v>0</v>
      </c>
      <c r="L101" s="36">
        <f t="shared" si="11"/>
        <v>0</v>
      </c>
      <c r="M101" s="37"/>
      <c r="N101" s="38">
        <f t="shared" si="12"/>
        <v>0</v>
      </c>
      <c r="O101" s="30"/>
      <c r="P101" s="30"/>
      <c r="Q101" s="36">
        <f t="shared" si="13"/>
        <v>0</v>
      </c>
      <c r="R101" s="36">
        <f t="shared" si="14"/>
        <v>0</v>
      </c>
      <c r="S101" s="38">
        <f t="shared" si="15"/>
        <v>0</v>
      </c>
      <c r="T101" s="31">
        <f t="shared" si="16"/>
        <v>0</v>
      </c>
      <c r="U101" s="32">
        <f t="shared" si="18"/>
        <v>0</v>
      </c>
      <c r="V101" s="33">
        <f t="shared" si="17"/>
        <v>0</v>
      </c>
      <c r="W101" s="34">
        <f t="shared" si="19"/>
        <v>0</v>
      </c>
    </row>
    <row r="102" spans="1:23" s="1" customFormat="1" ht="18">
      <c r="A102" s="40">
        <v>101</v>
      </c>
      <c r="B102" s="52" t="s">
        <v>288</v>
      </c>
      <c r="C102" s="45" t="s">
        <v>154</v>
      </c>
      <c r="D102" s="46"/>
      <c r="E102" s="69">
        <v>1</v>
      </c>
      <c r="F102" s="46"/>
      <c r="G102" s="7"/>
      <c r="H102" s="7"/>
      <c r="I102" s="30">
        <v>849</v>
      </c>
      <c r="J102" s="30">
        <v>1343</v>
      </c>
      <c r="K102" s="36">
        <f t="shared" si="10"/>
        <v>0.36736111111111108</v>
      </c>
      <c r="L102" s="36">
        <f t="shared" si="11"/>
        <v>0.57152777777777775</v>
      </c>
      <c r="M102" s="37"/>
      <c r="N102" s="38">
        <f t="shared" si="12"/>
        <v>0.20416666666666666</v>
      </c>
      <c r="O102" s="26"/>
      <c r="P102" s="30"/>
      <c r="Q102" s="36">
        <f t="shared" si="13"/>
        <v>0</v>
      </c>
      <c r="R102" s="36">
        <f t="shared" si="14"/>
        <v>0</v>
      </c>
      <c r="S102" s="38">
        <f t="shared" si="15"/>
        <v>0</v>
      </c>
      <c r="T102" s="31">
        <f t="shared" si="16"/>
        <v>0.20416666666666666</v>
      </c>
      <c r="U102" s="32">
        <f t="shared" si="18"/>
        <v>12.653061224489795</v>
      </c>
      <c r="V102" s="33">
        <f t="shared" si="17"/>
        <v>0</v>
      </c>
      <c r="W102" s="34">
        <f t="shared" si="19"/>
        <v>12.653061224489795</v>
      </c>
    </row>
    <row r="103" spans="1:23" ht="18">
      <c r="A103" s="40">
        <v>102</v>
      </c>
      <c r="B103" s="52" t="s">
        <v>72</v>
      </c>
      <c r="C103" s="45" t="s">
        <v>289</v>
      </c>
      <c r="D103" s="46"/>
      <c r="E103" s="69">
        <v>1</v>
      </c>
      <c r="F103" s="46"/>
      <c r="G103" s="7"/>
      <c r="H103" s="7"/>
      <c r="I103" s="26">
        <v>849</v>
      </c>
      <c r="J103" s="30">
        <v>1343</v>
      </c>
      <c r="K103" s="36">
        <f t="shared" si="10"/>
        <v>0.36736111111111108</v>
      </c>
      <c r="L103" s="36">
        <f t="shared" si="11"/>
        <v>0.57152777777777775</v>
      </c>
      <c r="M103" s="37"/>
      <c r="N103" s="38">
        <f t="shared" si="12"/>
        <v>0.20416666666666666</v>
      </c>
      <c r="O103" s="30"/>
      <c r="P103" s="30"/>
      <c r="Q103" s="36">
        <f t="shared" si="13"/>
        <v>0</v>
      </c>
      <c r="R103" s="36">
        <f t="shared" si="14"/>
        <v>0</v>
      </c>
      <c r="S103" s="38">
        <f t="shared" si="15"/>
        <v>0</v>
      </c>
      <c r="T103" s="31">
        <f t="shared" si="16"/>
        <v>0.20416666666666666</v>
      </c>
      <c r="U103" s="32">
        <f t="shared" si="18"/>
        <v>12.653061224489795</v>
      </c>
      <c r="V103" s="33">
        <f t="shared" si="17"/>
        <v>0</v>
      </c>
      <c r="W103" s="34">
        <f t="shared" si="19"/>
        <v>12.653061224489795</v>
      </c>
    </row>
    <row r="104" spans="1:23" ht="18">
      <c r="A104" s="40">
        <v>103</v>
      </c>
      <c r="B104" s="52" t="s">
        <v>29</v>
      </c>
      <c r="C104" s="45" t="s">
        <v>290</v>
      </c>
      <c r="D104" s="46"/>
      <c r="E104" s="69">
        <v>1</v>
      </c>
      <c r="F104" s="46"/>
      <c r="G104" s="8"/>
      <c r="H104" s="8"/>
      <c r="I104" s="26">
        <v>849</v>
      </c>
      <c r="J104" s="30">
        <v>1343</v>
      </c>
      <c r="K104" s="36">
        <f t="shared" si="10"/>
        <v>0.36736111111111108</v>
      </c>
      <c r="L104" s="36">
        <f t="shared" si="11"/>
        <v>0.57152777777777775</v>
      </c>
      <c r="M104" s="37"/>
      <c r="N104" s="38">
        <f t="shared" si="12"/>
        <v>0.20416666666666666</v>
      </c>
      <c r="O104" s="30"/>
      <c r="P104" s="30"/>
      <c r="Q104" s="36">
        <f t="shared" si="13"/>
        <v>0</v>
      </c>
      <c r="R104" s="36">
        <f t="shared" si="14"/>
        <v>0</v>
      </c>
      <c r="S104" s="38">
        <f t="shared" si="15"/>
        <v>0</v>
      </c>
      <c r="T104" s="31">
        <f t="shared" si="16"/>
        <v>0.20416666666666666</v>
      </c>
      <c r="U104" s="32">
        <f t="shared" si="18"/>
        <v>12.653061224489795</v>
      </c>
      <c r="V104" s="33">
        <f t="shared" si="17"/>
        <v>0</v>
      </c>
      <c r="W104" s="34">
        <f t="shared" si="19"/>
        <v>12.653061224489795</v>
      </c>
    </row>
    <row r="105" spans="1:23" ht="18">
      <c r="A105" s="40">
        <v>104</v>
      </c>
      <c r="B105" s="44"/>
      <c r="C105" s="45"/>
      <c r="D105" s="46"/>
      <c r="E105" s="69"/>
      <c r="F105" s="46"/>
      <c r="G105" s="7"/>
      <c r="H105" s="7"/>
      <c r="I105" s="26"/>
      <c r="J105" s="30"/>
      <c r="K105" s="36">
        <f t="shared" si="10"/>
        <v>0</v>
      </c>
      <c r="L105" s="36">
        <f t="shared" si="11"/>
        <v>0</v>
      </c>
      <c r="M105" s="37"/>
      <c r="N105" s="38">
        <f t="shared" si="12"/>
        <v>0</v>
      </c>
      <c r="O105" s="30"/>
      <c r="P105" s="30"/>
      <c r="Q105" s="36">
        <f t="shared" si="13"/>
        <v>0</v>
      </c>
      <c r="R105" s="36">
        <f t="shared" si="14"/>
        <v>0</v>
      </c>
      <c r="S105" s="38">
        <f t="shared" si="15"/>
        <v>0</v>
      </c>
      <c r="T105" s="31">
        <f t="shared" si="16"/>
        <v>0</v>
      </c>
      <c r="U105" s="32">
        <f t="shared" si="18"/>
        <v>0</v>
      </c>
      <c r="V105" s="33">
        <f t="shared" si="17"/>
        <v>0</v>
      </c>
      <c r="W105" s="34">
        <f t="shared" si="19"/>
        <v>0</v>
      </c>
    </row>
    <row r="106" spans="1:23" ht="18">
      <c r="A106" s="40">
        <v>105</v>
      </c>
      <c r="B106" s="44" t="s">
        <v>66</v>
      </c>
      <c r="C106" s="42" t="s">
        <v>291</v>
      </c>
      <c r="D106" s="46">
        <v>1</v>
      </c>
      <c r="E106" s="69"/>
      <c r="F106" s="46"/>
      <c r="G106" s="7"/>
      <c r="H106" s="7"/>
      <c r="I106" s="30">
        <v>901</v>
      </c>
      <c r="J106" s="30">
        <v>1230</v>
      </c>
      <c r="K106" s="36">
        <f t="shared" si="10"/>
        <v>0.37569444444444444</v>
      </c>
      <c r="L106" s="36">
        <f t="shared" si="11"/>
        <v>0.52083333333333337</v>
      </c>
      <c r="M106" s="37"/>
      <c r="N106" s="38">
        <f t="shared" si="12"/>
        <v>0.14513888888888893</v>
      </c>
      <c r="O106" s="30">
        <v>1337</v>
      </c>
      <c r="P106" s="30">
        <v>1558</v>
      </c>
      <c r="Q106" s="36">
        <f t="shared" si="13"/>
        <v>0.56736111111111109</v>
      </c>
      <c r="R106" s="36">
        <f t="shared" si="14"/>
        <v>0.66527777777777775</v>
      </c>
      <c r="S106" s="38">
        <f t="shared" si="15"/>
        <v>9.7916666666666652E-2</v>
      </c>
      <c r="T106" s="31">
        <f t="shared" si="16"/>
        <v>0.24305555555555558</v>
      </c>
      <c r="U106" s="32">
        <f t="shared" si="18"/>
        <v>17.799043062200951</v>
      </c>
      <c r="V106" s="33">
        <f t="shared" si="17"/>
        <v>16.170212765957448</v>
      </c>
      <c r="W106" s="34">
        <f t="shared" si="19"/>
        <v>17.142857142857142</v>
      </c>
    </row>
    <row r="107" spans="1:23" ht="18">
      <c r="A107" s="40">
        <v>106</v>
      </c>
      <c r="B107" s="41" t="s">
        <v>30</v>
      </c>
      <c r="C107" s="42" t="s">
        <v>292</v>
      </c>
      <c r="D107" s="46">
        <v>1</v>
      </c>
      <c r="E107" s="69"/>
      <c r="F107" s="46"/>
      <c r="G107" s="7"/>
      <c r="H107" s="7"/>
      <c r="I107" s="30">
        <v>852</v>
      </c>
      <c r="J107" s="30">
        <v>1229</v>
      </c>
      <c r="K107" s="36">
        <f t="shared" si="10"/>
        <v>0.36944444444444441</v>
      </c>
      <c r="L107" s="36">
        <f t="shared" si="11"/>
        <v>0.52013888888888893</v>
      </c>
      <c r="M107" s="37"/>
      <c r="N107" s="38">
        <f t="shared" si="12"/>
        <v>0.15069444444444452</v>
      </c>
      <c r="O107" s="30">
        <v>1312</v>
      </c>
      <c r="P107" s="30">
        <v>1531</v>
      </c>
      <c r="Q107" s="36">
        <f t="shared" si="13"/>
        <v>0.54999999999999993</v>
      </c>
      <c r="R107" s="36">
        <f t="shared" si="14"/>
        <v>0.64652777777777781</v>
      </c>
      <c r="S107" s="38">
        <f t="shared" si="15"/>
        <v>9.6527777777777879E-2</v>
      </c>
      <c r="T107" s="31">
        <f t="shared" si="16"/>
        <v>0.2472222222222224</v>
      </c>
      <c r="U107" s="32">
        <f t="shared" si="18"/>
        <v>17.142857142857135</v>
      </c>
      <c r="V107" s="33">
        <f t="shared" si="17"/>
        <v>16.40287769784171</v>
      </c>
      <c r="W107" s="34">
        <f t="shared" si="19"/>
        <v>16.853932584269653</v>
      </c>
    </row>
    <row r="108" spans="1:23" ht="18">
      <c r="A108" s="40">
        <v>107</v>
      </c>
      <c r="B108" s="41" t="s">
        <v>68</v>
      </c>
      <c r="C108" s="42" t="s">
        <v>69</v>
      </c>
      <c r="D108" s="46">
        <v>1</v>
      </c>
      <c r="E108" s="69"/>
      <c r="F108" s="46"/>
      <c r="G108" s="8"/>
      <c r="H108" s="8"/>
      <c r="I108" s="30">
        <v>849</v>
      </c>
      <c r="J108" s="30">
        <v>1315</v>
      </c>
      <c r="K108" s="36">
        <f t="shared" si="10"/>
        <v>0.36736111111111108</v>
      </c>
      <c r="L108" s="36">
        <f t="shared" si="11"/>
        <v>0.55208333333333326</v>
      </c>
      <c r="M108" s="37"/>
      <c r="N108" s="38">
        <f t="shared" si="12"/>
        <v>0.18472222222222218</v>
      </c>
      <c r="O108" s="30">
        <v>1347</v>
      </c>
      <c r="P108" s="30">
        <v>1635</v>
      </c>
      <c r="Q108" s="36">
        <f t="shared" si="13"/>
        <v>0.57430555555555551</v>
      </c>
      <c r="R108" s="36">
        <f t="shared" si="14"/>
        <v>0.69097222222222221</v>
      </c>
      <c r="S108" s="38">
        <f t="shared" si="15"/>
        <v>0.1166666666666667</v>
      </c>
      <c r="T108" s="31">
        <f t="shared" si="16"/>
        <v>0.30138888888888887</v>
      </c>
      <c r="U108" s="32">
        <f t="shared" si="18"/>
        <v>13.98496240601504</v>
      </c>
      <c r="V108" s="33">
        <f t="shared" si="17"/>
        <v>13.571428571428566</v>
      </c>
      <c r="W108" s="34">
        <f t="shared" si="19"/>
        <v>13.824884792626728</v>
      </c>
    </row>
    <row r="109" spans="1:23" s="1" customFormat="1" ht="18">
      <c r="A109" s="40">
        <v>108</v>
      </c>
      <c r="B109" s="41" t="s">
        <v>14</v>
      </c>
      <c r="C109" s="42" t="s">
        <v>169</v>
      </c>
      <c r="D109" s="46">
        <v>1</v>
      </c>
      <c r="E109" s="69"/>
      <c r="F109" s="46"/>
      <c r="G109" s="7"/>
      <c r="H109" s="7"/>
      <c r="I109" s="30">
        <v>855</v>
      </c>
      <c r="J109" s="30">
        <v>1314</v>
      </c>
      <c r="K109" s="36">
        <f t="shared" si="10"/>
        <v>0.37152777777777779</v>
      </c>
      <c r="L109" s="36">
        <f t="shared" si="11"/>
        <v>0.55138888888888882</v>
      </c>
      <c r="M109" s="39"/>
      <c r="N109" s="38">
        <f t="shared" si="12"/>
        <v>0.17986111111111103</v>
      </c>
      <c r="O109" s="30">
        <v>1410</v>
      </c>
      <c r="P109" s="30">
        <v>1703</v>
      </c>
      <c r="Q109" s="36">
        <f t="shared" si="13"/>
        <v>0.59027777777777779</v>
      </c>
      <c r="R109" s="36">
        <f t="shared" si="14"/>
        <v>0.7104166666666667</v>
      </c>
      <c r="S109" s="38">
        <f t="shared" si="15"/>
        <v>0.12013888888888891</v>
      </c>
      <c r="T109" s="31">
        <f t="shared" si="16"/>
        <v>0.29999999999999993</v>
      </c>
      <c r="U109" s="32">
        <f t="shared" si="18"/>
        <v>14.36293436293437</v>
      </c>
      <c r="V109" s="33">
        <f t="shared" si="17"/>
        <v>13.179190751445084</v>
      </c>
      <c r="W109" s="34">
        <f t="shared" si="19"/>
        <v>13.888888888888893</v>
      </c>
    </row>
    <row r="110" spans="1:23" s="1" customFormat="1" ht="18">
      <c r="A110" s="40">
        <v>109</v>
      </c>
      <c r="B110" s="44" t="s">
        <v>41</v>
      </c>
      <c r="C110" s="45" t="s">
        <v>169</v>
      </c>
      <c r="D110" s="46">
        <v>1</v>
      </c>
      <c r="E110" s="69"/>
      <c r="F110" s="46"/>
      <c r="G110" s="7"/>
      <c r="H110" s="7"/>
      <c r="I110" s="30"/>
      <c r="J110" s="30"/>
      <c r="K110" s="36">
        <f t="shared" si="10"/>
        <v>0</v>
      </c>
      <c r="L110" s="36">
        <f t="shared" si="11"/>
        <v>0</v>
      </c>
      <c r="M110" s="37"/>
      <c r="N110" s="38">
        <f t="shared" si="12"/>
        <v>0</v>
      </c>
      <c r="O110" s="30"/>
      <c r="P110" s="30"/>
      <c r="Q110" s="36">
        <f t="shared" si="13"/>
        <v>0</v>
      </c>
      <c r="R110" s="36">
        <f t="shared" si="14"/>
        <v>0</v>
      </c>
      <c r="S110" s="38">
        <f t="shared" si="15"/>
        <v>0</v>
      </c>
      <c r="T110" s="31">
        <f t="shared" si="16"/>
        <v>0</v>
      </c>
      <c r="U110" s="32">
        <f t="shared" si="18"/>
        <v>0</v>
      </c>
      <c r="V110" s="33">
        <f t="shared" si="17"/>
        <v>0</v>
      </c>
      <c r="W110" s="34">
        <f t="shared" si="19"/>
        <v>0</v>
      </c>
    </row>
    <row r="111" spans="1:23" ht="18">
      <c r="A111" s="40">
        <v>110</v>
      </c>
      <c r="B111" s="44" t="s">
        <v>41</v>
      </c>
      <c r="C111" s="42" t="s">
        <v>293</v>
      </c>
      <c r="D111" s="46">
        <v>1</v>
      </c>
      <c r="E111" s="69"/>
      <c r="F111" s="46"/>
      <c r="G111" s="7"/>
      <c r="H111" s="7"/>
      <c r="I111" s="30">
        <v>849</v>
      </c>
      <c r="J111" s="30">
        <v>1313</v>
      </c>
      <c r="K111" s="36">
        <f t="shared" si="10"/>
        <v>0.36736111111111108</v>
      </c>
      <c r="L111" s="36">
        <f t="shared" si="11"/>
        <v>0.55069444444444438</v>
      </c>
      <c r="M111" s="37"/>
      <c r="N111" s="38">
        <f t="shared" si="12"/>
        <v>0.18333333333333329</v>
      </c>
      <c r="O111" s="30">
        <v>1340</v>
      </c>
      <c r="P111" s="30">
        <v>1614</v>
      </c>
      <c r="Q111" s="36">
        <f t="shared" si="13"/>
        <v>0.56944444444444442</v>
      </c>
      <c r="R111" s="36">
        <f t="shared" si="14"/>
        <v>0.67638888888888882</v>
      </c>
      <c r="S111" s="38">
        <f t="shared" si="15"/>
        <v>0.1069444444444444</v>
      </c>
      <c r="T111" s="31">
        <f t="shared" si="16"/>
        <v>0.29027777777777769</v>
      </c>
      <c r="U111" s="32">
        <f t="shared" si="18"/>
        <v>14.090909090909093</v>
      </c>
      <c r="V111" s="33">
        <f t="shared" si="17"/>
        <v>14.805194805194812</v>
      </c>
      <c r="W111" s="34">
        <f t="shared" si="19"/>
        <v>14.354066985645936</v>
      </c>
    </row>
    <row r="112" spans="1:23" s="1" customFormat="1" ht="18">
      <c r="A112" s="40">
        <v>111</v>
      </c>
      <c r="B112" s="44" t="s">
        <v>194</v>
      </c>
      <c r="C112" s="45" t="s">
        <v>195</v>
      </c>
      <c r="D112" s="46">
        <v>1</v>
      </c>
      <c r="E112" s="69"/>
      <c r="F112" s="46"/>
      <c r="G112" s="7"/>
      <c r="H112" s="7"/>
      <c r="I112" s="30">
        <v>901</v>
      </c>
      <c r="J112" s="30">
        <v>1242</v>
      </c>
      <c r="K112" s="36">
        <f t="shared" si="10"/>
        <v>0.37569444444444444</v>
      </c>
      <c r="L112" s="36">
        <f t="shared" si="11"/>
        <v>0.52916666666666667</v>
      </c>
      <c r="M112" s="37"/>
      <c r="N112" s="38">
        <f t="shared" si="12"/>
        <v>0.15347222222222223</v>
      </c>
      <c r="O112" s="30">
        <v>1317</v>
      </c>
      <c r="P112" s="30">
        <v>1555</v>
      </c>
      <c r="Q112" s="36">
        <f t="shared" si="13"/>
        <v>0.55347222222222214</v>
      </c>
      <c r="R112" s="36">
        <f t="shared" si="14"/>
        <v>0.66319444444444442</v>
      </c>
      <c r="S112" s="38">
        <f t="shared" si="15"/>
        <v>0.10972222222222228</v>
      </c>
      <c r="T112" s="31">
        <f t="shared" si="16"/>
        <v>0.26319444444444451</v>
      </c>
      <c r="U112" s="32">
        <f t="shared" si="18"/>
        <v>16.832579185520363</v>
      </c>
      <c r="V112" s="33">
        <f t="shared" si="17"/>
        <v>14.430379746835436</v>
      </c>
      <c r="W112" s="34">
        <f t="shared" si="19"/>
        <v>15.831134564643795</v>
      </c>
    </row>
    <row r="113" spans="1:23" ht="18">
      <c r="A113" s="40">
        <v>112</v>
      </c>
      <c r="B113" s="41" t="s">
        <v>294</v>
      </c>
      <c r="C113" s="42" t="s">
        <v>257</v>
      </c>
      <c r="D113" s="46">
        <v>1</v>
      </c>
      <c r="E113" s="69"/>
      <c r="F113" s="46"/>
      <c r="G113" s="7"/>
      <c r="H113" s="7"/>
      <c r="I113" s="30">
        <v>836</v>
      </c>
      <c r="J113" s="30">
        <v>1242</v>
      </c>
      <c r="K113" s="36">
        <f t="shared" si="10"/>
        <v>0.35833333333333334</v>
      </c>
      <c r="L113" s="36">
        <f t="shared" si="11"/>
        <v>0.52916666666666667</v>
      </c>
      <c r="M113" s="39"/>
      <c r="N113" s="38">
        <f t="shared" si="12"/>
        <v>0.17083333333333334</v>
      </c>
      <c r="O113" s="30">
        <v>1340</v>
      </c>
      <c r="P113" s="30">
        <v>1629</v>
      </c>
      <c r="Q113" s="36">
        <f t="shared" si="13"/>
        <v>0.56944444444444442</v>
      </c>
      <c r="R113" s="36">
        <f t="shared" si="14"/>
        <v>0.68680555555555556</v>
      </c>
      <c r="S113" s="38">
        <f t="shared" si="15"/>
        <v>0.11736111111111114</v>
      </c>
      <c r="T113" s="31">
        <f t="shared" si="16"/>
        <v>0.28819444444444448</v>
      </c>
      <c r="U113" s="32">
        <f t="shared" si="18"/>
        <v>15.121951219512196</v>
      </c>
      <c r="V113" s="33">
        <f t="shared" si="17"/>
        <v>13.491124260355026</v>
      </c>
      <c r="W113" s="34">
        <f t="shared" si="19"/>
        <v>14.457831325301202</v>
      </c>
    </row>
    <row r="114" spans="1:23" ht="18">
      <c r="A114" s="40">
        <v>113</v>
      </c>
      <c r="B114" s="41" t="s">
        <v>177</v>
      </c>
      <c r="C114" s="42" t="s">
        <v>228</v>
      </c>
      <c r="D114" s="46">
        <v>1</v>
      </c>
      <c r="E114" s="69"/>
      <c r="F114" s="46"/>
      <c r="G114" s="7"/>
      <c r="H114" s="7"/>
      <c r="I114" s="30"/>
      <c r="J114" s="30"/>
      <c r="K114" s="36">
        <f t="shared" si="10"/>
        <v>0</v>
      </c>
      <c r="L114" s="36">
        <f t="shared" si="11"/>
        <v>0</v>
      </c>
      <c r="M114" s="37"/>
      <c r="N114" s="38">
        <f t="shared" si="12"/>
        <v>0</v>
      </c>
      <c r="O114" s="30"/>
      <c r="P114" s="30"/>
      <c r="Q114" s="36">
        <f t="shared" si="13"/>
        <v>0</v>
      </c>
      <c r="R114" s="36">
        <f t="shared" si="14"/>
        <v>0</v>
      </c>
      <c r="S114" s="38">
        <f t="shared" si="15"/>
        <v>0</v>
      </c>
      <c r="T114" s="31">
        <f t="shared" si="16"/>
        <v>0</v>
      </c>
      <c r="U114" s="32">
        <f t="shared" si="18"/>
        <v>0</v>
      </c>
      <c r="V114" s="33">
        <f t="shared" si="17"/>
        <v>0</v>
      </c>
      <c r="W114" s="34">
        <f t="shared" si="19"/>
        <v>0</v>
      </c>
    </row>
    <row r="115" spans="1:23" ht="18">
      <c r="A115" s="40">
        <v>114</v>
      </c>
      <c r="B115" s="44" t="s">
        <v>295</v>
      </c>
      <c r="C115" s="42" t="s">
        <v>296</v>
      </c>
      <c r="D115" s="46"/>
      <c r="E115" s="69">
        <v>1</v>
      </c>
      <c r="F115" s="46"/>
      <c r="G115" s="7"/>
      <c r="H115" s="7"/>
      <c r="I115" s="30">
        <v>843</v>
      </c>
      <c r="J115" s="30">
        <v>1438</v>
      </c>
      <c r="K115" s="36">
        <f t="shared" si="10"/>
        <v>0.36319444444444443</v>
      </c>
      <c r="L115" s="36">
        <f t="shared" si="11"/>
        <v>0.60972222222222228</v>
      </c>
      <c r="M115" s="39"/>
      <c r="N115" s="38">
        <f t="shared" si="12"/>
        <v>0.24652777777777785</v>
      </c>
      <c r="O115" s="30"/>
      <c r="P115" s="30"/>
      <c r="Q115" s="36">
        <f t="shared" si="13"/>
        <v>0</v>
      </c>
      <c r="R115" s="36">
        <f t="shared" si="14"/>
        <v>0</v>
      </c>
      <c r="S115" s="38">
        <f t="shared" si="15"/>
        <v>0</v>
      </c>
      <c r="T115" s="31">
        <f t="shared" si="16"/>
        <v>0.24652777777777785</v>
      </c>
      <c r="U115" s="32">
        <f t="shared" si="18"/>
        <v>10.478873239436616</v>
      </c>
      <c r="V115" s="33">
        <f t="shared" si="17"/>
        <v>0</v>
      </c>
      <c r="W115" s="34">
        <f t="shared" si="19"/>
        <v>10.478873239436616</v>
      </c>
    </row>
    <row r="116" spans="1:23" s="1" customFormat="1" ht="18">
      <c r="A116" s="40">
        <v>115</v>
      </c>
      <c r="B116" s="44" t="s">
        <v>89</v>
      </c>
      <c r="C116" s="42" t="s">
        <v>296</v>
      </c>
      <c r="D116" s="46"/>
      <c r="E116" s="69">
        <v>1</v>
      </c>
      <c r="F116" s="46"/>
      <c r="G116" s="8"/>
      <c r="H116" s="8"/>
      <c r="I116" s="30">
        <v>843</v>
      </c>
      <c r="J116" s="30">
        <v>1438</v>
      </c>
      <c r="K116" s="36">
        <f t="shared" si="10"/>
        <v>0.36319444444444443</v>
      </c>
      <c r="L116" s="36">
        <f t="shared" si="11"/>
        <v>0.60972222222222228</v>
      </c>
      <c r="M116" s="37"/>
      <c r="N116" s="38">
        <f t="shared" si="12"/>
        <v>0.24652777777777785</v>
      </c>
      <c r="O116" s="30"/>
      <c r="P116" s="30"/>
      <c r="Q116" s="36">
        <f t="shared" si="13"/>
        <v>0</v>
      </c>
      <c r="R116" s="36">
        <f t="shared" si="14"/>
        <v>0</v>
      </c>
      <c r="S116" s="38">
        <f t="shared" si="15"/>
        <v>0</v>
      </c>
      <c r="T116" s="31">
        <f t="shared" si="16"/>
        <v>0.24652777777777785</v>
      </c>
      <c r="U116" s="32">
        <f t="shared" si="18"/>
        <v>10.478873239436616</v>
      </c>
      <c r="V116" s="33">
        <f t="shared" si="17"/>
        <v>0</v>
      </c>
      <c r="W116" s="34">
        <f t="shared" si="19"/>
        <v>10.478873239436616</v>
      </c>
    </row>
    <row r="117" spans="1:23" ht="18">
      <c r="A117" s="40">
        <v>116</v>
      </c>
      <c r="B117" s="41" t="s">
        <v>30</v>
      </c>
      <c r="C117" s="42" t="s">
        <v>297</v>
      </c>
      <c r="D117" s="46">
        <v>1</v>
      </c>
      <c r="E117" s="69"/>
      <c r="F117" s="46"/>
      <c r="G117" s="8"/>
      <c r="H117" s="8"/>
      <c r="I117" s="30">
        <v>908</v>
      </c>
      <c r="J117" s="30">
        <v>1300</v>
      </c>
      <c r="K117" s="36">
        <f t="shared" si="10"/>
        <v>0.38055555555555554</v>
      </c>
      <c r="L117" s="36">
        <f t="shared" si="11"/>
        <v>0.54166666666666663</v>
      </c>
      <c r="M117" s="37"/>
      <c r="N117" s="38">
        <f t="shared" si="12"/>
        <v>0.16111111111111109</v>
      </c>
      <c r="O117" s="30">
        <v>1337</v>
      </c>
      <c r="P117" s="30">
        <v>1604</v>
      </c>
      <c r="Q117" s="36">
        <f t="shared" si="13"/>
        <v>0.56736111111111109</v>
      </c>
      <c r="R117" s="36">
        <f t="shared" si="14"/>
        <v>0.6694444444444444</v>
      </c>
      <c r="S117" s="38">
        <f t="shared" si="15"/>
        <v>0.1020833333333333</v>
      </c>
      <c r="T117" s="31">
        <f t="shared" si="16"/>
        <v>0.2631944444444444</v>
      </c>
      <c r="U117" s="32">
        <f t="shared" si="18"/>
        <v>16.03448275862069</v>
      </c>
      <c r="V117" s="33">
        <f t="shared" si="17"/>
        <v>15.51020408163266</v>
      </c>
      <c r="W117" s="34">
        <f t="shared" si="19"/>
        <v>15.831134564643802</v>
      </c>
    </row>
    <row r="118" spans="1:23" s="1" customFormat="1" ht="18">
      <c r="A118" s="40">
        <v>117</v>
      </c>
      <c r="B118" s="41" t="s">
        <v>298</v>
      </c>
      <c r="C118" s="42" t="s">
        <v>83</v>
      </c>
      <c r="D118" s="46"/>
      <c r="E118" s="69">
        <v>1</v>
      </c>
      <c r="F118" s="46"/>
      <c r="G118" s="7"/>
      <c r="H118" s="7"/>
      <c r="I118" s="30">
        <v>858</v>
      </c>
      <c r="J118" s="30">
        <v>1313</v>
      </c>
      <c r="K118" s="36">
        <f t="shared" si="10"/>
        <v>0.37361111111111112</v>
      </c>
      <c r="L118" s="36">
        <f t="shared" si="11"/>
        <v>0.55069444444444438</v>
      </c>
      <c r="M118" s="37"/>
      <c r="N118" s="38">
        <f t="shared" si="12"/>
        <v>0.17708333333333326</v>
      </c>
      <c r="O118" s="26"/>
      <c r="P118" s="30"/>
      <c r="Q118" s="36">
        <f t="shared" si="13"/>
        <v>0</v>
      </c>
      <c r="R118" s="36">
        <f t="shared" si="14"/>
        <v>0</v>
      </c>
      <c r="S118" s="38">
        <f t="shared" si="15"/>
        <v>0</v>
      </c>
      <c r="T118" s="31">
        <f t="shared" si="16"/>
        <v>0.17708333333333326</v>
      </c>
      <c r="U118" s="32">
        <f t="shared" si="18"/>
        <v>14.588235294117654</v>
      </c>
      <c r="V118" s="33">
        <f t="shared" si="17"/>
        <v>0</v>
      </c>
      <c r="W118" s="34">
        <f t="shared" si="19"/>
        <v>14.588235294117654</v>
      </c>
    </row>
    <row r="119" spans="1:23" ht="18">
      <c r="A119" s="40">
        <v>118</v>
      </c>
      <c r="B119" s="41" t="s">
        <v>20</v>
      </c>
      <c r="C119" s="42" t="s">
        <v>21</v>
      </c>
      <c r="D119" s="46"/>
      <c r="E119" s="69"/>
      <c r="F119" s="46">
        <v>1</v>
      </c>
      <c r="G119" s="7"/>
      <c r="H119" s="7"/>
      <c r="I119" s="26"/>
      <c r="J119" s="30"/>
      <c r="K119" s="36">
        <f t="shared" si="10"/>
        <v>0</v>
      </c>
      <c r="L119" s="36">
        <f t="shared" si="11"/>
        <v>0</v>
      </c>
      <c r="M119" s="37"/>
      <c r="N119" s="38">
        <f t="shared" si="12"/>
        <v>0</v>
      </c>
      <c r="O119" s="30">
        <v>1304</v>
      </c>
      <c r="P119" s="30">
        <v>1545</v>
      </c>
      <c r="Q119" s="36">
        <f t="shared" si="13"/>
        <v>0.5444444444444444</v>
      </c>
      <c r="R119" s="36">
        <f t="shared" si="14"/>
        <v>0.65625</v>
      </c>
      <c r="S119" s="38">
        <f t="shared" si="15"/>
        <v>0.1118055555555556</v>
      </c>
      <c r="T119" s="31">
        <f t="shared" si="16"/>
        <v>0.1118055555555556</v>
      </c>
      <c r="U119" s="32">
        <f t="shared" si="18"/>
        <v>0</v>
      </c>
      <c r="V119" s="33">
        <f t="shared" si="17"/>
        <v>14.161490683229808</v>
      </c>
      <c r="W119" s="34">
        <f t="shared" si="19"/>
        <v>14.161490683229808</v>
      </c>
    </row>
    <row r="120" spans="1:23" ht="18">
      <c r="A120" s="40">
        <v>119</v>
      </c>
      <c r="B120" s="44" t="s">
        <v>76</v>
      </c>
      <c r="C120" s="42" t="s">
        <v>80</v>
      </c>
      <c r="D120" s="46">
        <v>1</v>
      </c>
      <c r="E120" s="69"/>
      <c r="F120" s="46"/>
      <c r="G120" s="8"/>
      <c r="H120" s="8"/>
      <c r="I120" s="30">
        <v>934</v>
      </c>
      <c r="J120" s="30">
        <v>1245</v>
      </c>
      <c r="K120" s="36">
        <f t="shared" si="10"/>
        <v>0.39861111111111114</v>
      </c>
      <c r="L120" s="36">
        <f t="shared" si="11"/>
        <v>0.53125</v>
      </c>
      <c r="M120" s="37"/>
      <c r="N120" s="38">
        <f t="shared" si="12"/>
        <v>0.13263888888888886</v>
      </c>
      <c r="O120" s="30">
        <v>1312</v>
      </c>
      <c r="P120" s="30">
        <v>1522</v>
      </c>
      <c r="Q120" s="36">
        <f t="shared" si="13"/>
        <v>0.54999999999999993</v>
      </c>
      <c r="R120" s="36">
        <f t="shared" si="14"/>
        <v>0.64027777777777772</v>
      </c>
      <c r="S120" s="38">
        <f t="shared" si="15"/>
        <v>9.027777777777779E-2</v>
      </c>
      <c r="T120" s="31">
        <f t="shared" si="16"/>
        <v>0.22291666666666665</v>
      </c>
      <c r="U120" s="32">
        <f t="shared" si="18"/>
        <v>19.47643979057592</v>
      </c>
      <c r="V120" s="33">
        <f t="shared" si="17"/>
        <v>17.538461538461537</v>
      </c>
      <c r="W120" s="34">
        <f t="shared" si="19"/>
        <v>18.691588785046729</v>
      </c>
    </row>
    <row r="121" spans="1:23" s="1" customFormat="1" ht="18">
      <c r="A121" s="40">
        <v>120</v>
      </c>
      <c r="B121" s="41" t="s">
        <v>29</v>
      </c>
      <c r="C121" s="42" t="s">
        <v>64</v>
      </c>
      <c r="D121" s="46">
        <v>1</v>
      </c>
      <c r="E121" s="69"/>
      <c r="F121" s="46"/>
      <c r="G121" s="11"/>
      <c r="H121" s="11"/>
      <c r="I121" s="30">
        <v>830</v>
      </c>
      <c r="J121" s="30">
        <v>1302</v>
      </c>
      <c r="K121" s="36">
        <f t="shared" si="10"/>
        <v>0.35416666666666663</v>
      </c>
      <c r="L121" s="36">
        <f t="shared" si="11"/>
        <v>0.54305555555555551</v>
      </c>
      <c r="M121" s="39"/>
      <c r="N121" s="38">
        <f t="shared" si="12"/>
        <v>0.18888888888888888</v>
      </c>
      <c r="O121" s="30">
        <v>1334</v>
      </c>
      <c r="P121" s="30">
        <v>1638</v>
      </c>
      <c r="Q121" s="36">
        <f t="shared" si="13"/>
        <v>0.56527777777777777</v>
      </c>
      <c r="R121" s="36">
        <f t="shared" si="14"/>
        <v>0.69305555555555554</v>
      </c>
      <c r="S121" s="38">
        <f t="shared" si="15"/>
        <v>0.12777777777777777</v>
      </c>
      <c r="T121" s="31">
        <f t="shared" si="16"/>
        <v>0.31666666666666665</v>
      </c>
      <c r="U121" s="32">
        <f t="shared" si="18"/>
        <v>13.676470588235295</v>
      </c>
      <c r="V121" s="33">
        <f t="shared" si="17"/>
        <v>12.391304347826086</v>
      </c>
      <c r="W121" s="34">
        <f t="shared" si="19"/>
        <v>13.157894736842106</v>
      </c>
    </row>
    <row r="122" spans="1:23" ht="18">
      <c r="A122" s="40">
        <v>121</v>
      </c>
      <c r="B122" s="41" t="s">
        <v>118</v>
      </c>
      <c r="C122" s="42" t="s">
        <v>299</v>
      </c>
      <c r="D122" s="46">
        <v>1</v>
      </c>
      <c r="E122" s="69"/>
      <c r="F122" s="46"/>
      <c r="G122" s="7"/>
      <c r="H122" s="7"/>
      <c r="I122" s="30">
        <v>833</v>
      </c>
      <c r="J122" s="30">
        <v>1243</v>
      </c>
      <c r="K122" s="36">
        <f t="shared" si="10"/>
        <v>0.35624999999999996</v>
      </c>
      <c r="L122" s="36">
        <f t="shared" si="11"/>
        <v>0.52986111111111112</v>
      </c>
      <c r="M122" s="37"/>
      <c r="N122" s="38">
        <f t="shared" si="12"/>
        <v>0.17361111111111116</v>
      </c>
      <c r="O122" s="30">
        <v>1340</v>
      </c>
      <c r="P122" s="30">
        <v>1624</v>
      </c>
      <c r="Q122" s="36">
        <f t="shared" si="13"/>
        <v>0.56944444444444442</v>
      </c>
      <c r="R122" s="36">
        <f t="shared" si="14"/>
        <v>0.68333333333333335</v>
      </c>
      <c r="S122" s="38">
        <f t="shared" si="15"/>
        <v>0.11388888888888893</v>
      </c>
      <c r="T122" s="31">
        <f t="shared" si="16"/>
        <v>0.28750000000000009</v>
      </c>
      <c r="U122" s="32">
        <f t="shared" si="18"/>
        <v>14.879999999999995</v>
      </c>
      <c r="V122" s="33">
        <f t="shared" si="17"/>
        <v>13.902439024390238</v>
      </c>
      <c r="W122" s="34">
        <f t="shared" si="19"/>
        <v>14.492753623188401</v>
      </c>
    </row>
    <row r="123" spans="1:23" ht="18">
      <c r="A123" s="40">
        <v>122</v>
      </c>
      <c r="B123" s="41" t="s">
        <v>13</v>
      </c>
      <c r="C123" s="42" t="s">
        <v>300</v>
      </c>
      <c r="D123" s="46">
        <v>1</v>
      </c>
      <c r="E123" s="69"/>
      <c r="F123" s="46"/>
      <c r="G123" s="7"/>
      <c r="H123" s="7"/>
      <c r="I123" s="30"/>
      <c r="J123" s="30"/>
      <c r="K123" s="36">
        <f t="shared" si="10"/>
        <v>0</v>
      </c>
      <c r="L123" s="36">
        <f t="shared" si="11"/>
        <v>0</v>
      </c>
      <c r="M123" s="37"/>
      <c r="N123" s="38">
        <f t="shared" si="12"/>
        <v>0</v>
      </c>
      <c r="O123" s="30"/>
      <c r="P123" s="30"/>
      <c r="Q123" s="36">
        <f t="shared" si="13"/>
        <v>0</v>
      </c>
      <c r="R123" s="36">
        <f t="shared" si="14"/>
        <v>0</v>
      </c>
      <c r="S123" s="38">
        <f t="shared" si="15"/>
        <v>0</v>
      </c>
      <c r="T123" s="31">
        <f t="shared" si="16"/>
        <v>0</v>
      </c>
      <c r="U123" s="32">
        <f t="shared" si="18"/>
        <v>0</v>
      </c>
      <c r="V123" s="33">
        <f t="shared" si="17"/>
        <v>0</v>
      </c>
      <c r="W123" s="34">
        <f t="shared" si="19"/>
        <v>0</v>
      </c>
    </row>
    <row r="124" spans="1:23" ht="18">
      <c r="A124" s="40">
        <v>123</v>
      </c>
      <c r="B124" s="44" t="s">
        <v>13</v>
      </c>
      <c r="C124" s="45" t="s">
        <v>193</v>
      </c>
      <c r="D124" s="46"/>
      <c r="E124" s="69">
        <v>1</v>
      </c>
      <c r="F124" s="46"/>
      <c r="G124" s="7"/>
      <c r="H124" s="7"/>
      <c r="I124" s="26">
        <v>855</v>
      </c>
      <c r="J124" s="30">
        <v>1232</v>
      </c>
      <c r="K124" s="36">
        <f t="shared" si="10"/>
        <v>0.37152777777777779</v>
      </c>
      <c r="L124" s="36">
        <f t="shared" si="11"/>
        <v>0.52222222222222225</v>
      </c>
      <c r="M124" s="37"/>
      <c r="N124" s="38">
        <f t="shared" si="12"/>
        <v>0.15069444444444446</v>
      </c>
      <c r="O124" s="30"/>
      <c r="P124" s="30"/>
      <c r="Q124" s="36">
        <f t="shared" si="13"/>
        <v>0</v>
      </c>
      <c r="R124" s="36">
        <f t="shared" si="14"/>
        <v>0</v>
      </c>
      <c r="S124" s="38">
        <f t="shared" si="15"/>
        <v>0</v>
      </c>
      <c r="T124" s="31">
        <f t="shared" si="16"/>
        <v>0.15069444444444446</v>
      </c>
      <c r="U124" s="32">
        <f t="shared" si="18"/>
        <v>17.142857142857142</v>
      </c>
      <c r="V124" s="33">
        <f t="shared" si="17"/>
        <v>0</v>
      </c>
      <c r="W124" s="34">
        <f t="shared" si="19"/>
        <v>17.142857142857142</v>
      </c>
    </row>
    <row r="125" spans="1:23" s="1" customFormat="1" ht="18">
      <c r="A125" s="40">
        <v>124</v>
      </c>
      <c r="B125" s="44" t="s">
        <v>119</v>
      </c>
      <c r="C125" s="45" t="s">
        <v>120</v>
      </c>
      <c r="D125" s="46">
        <v>1</v>
      </c>
      <c r="E125" s="69"/>
      <c r="F125" s="46"/>
      <c r="G125" s="8"/>
      <c r="H125" s="8"/>
      <c r="I125" s="30">
        <v>908</v>
      </c>
      <c r="J125" s="30">
        <v>1258</v>
      </c>
      <c r="K125" s="36">
        <f t="shared" si="10"/>
        <v>0.38055555555555554</v>
      </c>
      <c r="L125" s="36">
        <f t="shared" si="11"/>
        <v>0.54027777777777775</v>
      </c>
      <c r="M125" s="39"/>
      <c r="N125" s="38">
        <f t="shared" si="12"/>
        <v>0.15972222222222221</v>
      </c>
      <c r="O125" s="30">
        <v>1337</v>
      </c>
      <c r="P125" s="30">
        <v>1607</v>
      </c>
      <c r="Q125" s="36">
        <f t="shared" si="13"/>
        <v>0.56736111111111109</v>
      </c>
      <c r="R125" s="36">
        <f t="shared" si="14"/>
        <v>0.67152777777777772</v>
      </c>
      <c r="S125" s="38">
        <f t="shared" si="15"/>
        <v>0.10416666666666663</v>
      </c>
      <c r="T125" s="31">
        <f t="shared" si="16"/>
        <v>0.26388888888888884</v>
      </c>
      <c r="U125" s="32">
        <f t="shared" si="18"/>
        <v>16.173913043478262</v>
      </c>
      <c r="V125" s="33">
        <f t="shared" si="17"/>
        <v>15.200000000000005</v>
      </c>
      <c r="W125" s="34">
        <f t="shared" si="19"/>
        <v>15.789473684210529</v>
      </c>
    </row>
    <row r="126" spans="1:23" ht="18">
      <c r="A126" s="40">
        <v>125</v>
      </c>
      <c r="B126" s="44" t="s">
        <v>146</v>
      </c>
      <c r="C126" s="42" t="s">
        <v>301</v>
      </c>
      <c r="D126" s="46">
        <v>1</v>
      </c>
      <c r="E126" s="69"/>
      <c r="F126" s="46"/>
      <c r="G126" s="7"/>
      <c r="H126" s="7"/>
      <c r="I126" s="30">
        <v>911</v>
      </c>
      <c r="J126" s="30">
        <v>1251</v>
      </c>
      <c r="K126" s="36">
        <f t="shared" si="10"/>
        <v>0.38263888888888886</v>
      </c>
      <c r="L126" s="36">
        <f t="shared" si="11"/>
        <v>0.53541666666666665</v>
      </c>
      <c r="M126" s="37"/>
      <c r="N126" s="38">
        <f t="shared" si="12"/>
        <v>0.15277777777777779</v>
      </c>
      <c r="O126" s="30">
        <v>1337</v>
      </c>
      <c r="P126" s="30">
        <v>1614</v>
      </c>
      <c r="Q126" s="36">
        <f t="shared" si="13"/>
        <v>0.56736111111111109</v>
      </c>
      <c r="R126" s="36">
        <f t="shared" si="14"/>
        <v>0.67638888888888882</v>
      </c>
      <c r="S126" s="38">
        <f t="shared" si="15"/>
        <v>0.10902777777777772</v>
      </c>
      <c r="T126" s="31">
        <f t="shared" si="16"/>
        <v>0.26180555555555551</v>
      </c>
      <c r="U126" s="32">
        <f t="shared" si="18"/>
        <v>16.909090909090907</v>
      </c>
      <c r="V126" s="33">
        <f t="shared" si="17"/>
        <v>14.522292993630581</v>
      </c>
      <c r="W126" s="34">
        <f t="shared" si="19"/>
        <v>15.915119363395227</v>
      </c>
    </row>
    <row r="127" spans="1:23" ht="18">
      <c r="A127" s="40">
        <v>126</v>
      </c>
      <c r="B127" s="44" t="s">
        <v>29</v>
      </c>
      <c r="C127" s="45" t="s">
        <v>302</v>
      </c>
      <c r="D127" s="46">
        <v>1</v>
      </c>
      <c r="E127" s="69"/>
      <c r="F127" s="46"/>
      <c r="G127" s="7"/>
      <c r="H127" s="7"/>
      <c r="I127" s="26">
        <v>915</v>
      </c>
      <c r="J127" s="30">
        <v>1316</v>
      </c>
      <c r="K127" s="36">
        <f t="shared" si="10"/>
        <v>0.38541666666666669</v>
      </c>
      <c r="L127" s="36">
        <f t="shared" si="11"/>
        <v>0.5527777777777777</v>
      </c>
      <c r="M127" s="37"/>
      <c r="N127" s="38">
        <f t="shared" si="12"/>
        <v>0.16736111111111102</v>
      </c>
      <c r="O127" s="30">
        <v>1340</v>
      </c>
      <c r="P127" s="30">
        <v>1606</v>
      </c>
      <c r="Q127" s="36">
        <f t="shared" si="13"/>
        <v>0.56944444444444442</v>
      </c>
      <c r="R127" s="36">
        <f t="shared" si="14"/>
        <v>0.67083333333333328</v>
      </c>
      <c r="S127" s="38">
        <f t="shared" si="15"/>
        <v>0.10138888888888886</v>
      </c>
      <c r="T127" s="31">
        <f t="shared" si="16"/>
        <v>0.26874999999999988</v>
      </c>
      <c r="U127" s="32">
        <f t="shared" si="18"/>
        <v>15.435684647302915</v>
      </c>
      <c r="V127" s="33">
        <f t="shared" si="17"/>
        <v>15.616438356164387</v>
      </c>
      <c r="W127" s="34">
        <f t="shared" si="19"/>
        <v>15.503875968992254</v>
      </c>
    </row>
    <row r="128" spans="1:23" s="1" customFormat="1" ht="18">
      <c r="A128" s="40">
        <v>127</v>
      </c>
      <c r="B128" s="41" t="s">
        <v>303</v>
      </c>
      <c r="C128" s="42" t="s">
        <v>304</v>
      </c>
      <c r="D128" s="46">
        <v>1</v>
      </c>
      <c r="E128" s="69"/>
      <c r="F128" s="46"/>
      <c r="G128" s="8"/>
      <c r="H128" s="8"/>
      <c r="I128" s="30">
        <v>919</v>
      </c>
      <c r="J128" s="30">
        <v>1238</v>
      </c>
      <c r="K128" s="36">
        <f t="shared" si="10"/>
        <v>0.38819444444444445</v>
      </c>
      <c r="L128" s="36">
        <f t="shared" si="11"/>
        <v>0.52638888888888891</v>
      </c>
      <c r="M128" s="37"/>
      <c r="N128" s="38">
        <f t="shared" si="12"/>
        <v>0.13819444444444445</v>
      </c>
      <c r="O128" s="30">
        <v>1327</v>
      </c>
      <c r="P128" s="30">
        <v>1541</v>
      </c>
      <c r="Q128" s="36">
        <f t="shared" si="13"/>
        <v>0.56041666666666667</v>
      </c>
      <c r="R128" s="36">
        <f t="shared" si="14"/>
        <v>0.65347222222222223</v>
      </c>
      <c r="S128" s="38">
        <f t="shared" si="15"/>
        <v>9.3055555555555558E-2</v>
      </c>
      <c r="T128" s="31">
        <f t="shared" si="16"/>
        <v>0.23125000000000001</v>
      </c>
      <c r="U128" s="32">
        <f t="shared" si="18"/>
        <v>18.693467336683415</v>
      </c>
      <c r="V128" s="33">
        <f t="shared" si="17"/>
        <v>17.014925373134329</v>
      </c>
      <c r="W128" s="34">
        <f t="shared" si="19"/>
        <v>18.018018018018019</v>
      </c>
    </row>
    <row r="129" spans="1:23" ht="18">
      <c r="A129" s="40">
        <v>128</v>
      </c>
      <c r="B129" s="41" t="s">
        <v>70</v>
      </c>
      <c r="C129" s="42" t="s">
        <v>71</v>
      </c>
      <c r="D129" s="46"/>
      <c r="E129" s="69">
        <v>1</v>
      </c>
      <c r="F129" s="46"/>
      <c r="G129" s="7"/>
      <c r="H129" s="7"/>
      <c r="I129" s="26">
        <v>908</v>
      </c>
      <c r="J129" s="30">
        <v>1258</v>
      </c>
      <c r="K129" s="36">
        <f t="shared" si="10"/>
        <v>0.38055555555555554</v>
      </c>
      <c r="L129" s="36">
        <f t="shared" si="11"/>
        <v>0.54027777777777775</v>
      </c>
      <c r="M129" s="37"/>
      <c r="N129" s="38">
        <f t="shared" si="12"/>
        <v>0.15972222222222221</v>
      </c>
      <c r="O129" s="30"/>
      <c r="P129" s="30"/>
      <c r="Q129" s="36">
        <f t="shared" si="13"/>
        <v>0</v>
      </c>
      <c r="R129" s="36">
        <f t="shared" si="14"/>
        <v>0</v>
      </c>
      <c r="S129" s="38">
        <f t="shared" si="15"/>
        <v>0</v>
      </c>
      <c r="T129" s="31">
        <f t="shared" si="16"/>
        <v>0.15972222222222221</v>
      </c>
      <c r="U129" s="32">
        <f t="shared" si="18"/>
        <v>16.173913043478262</v>
      </c>
      <c r="V129" s="33">
        <f t="shared" si="17"/>
        <v>0</v>
      </c>
      <c r="W129" s="34">
        <f t="shared" si="19"/>
        <v>16.173913043478262</v>
      </c>
    </row>
    <row r="130" spans="1:23" ht="18">
      <c r="A130" s="40">
        <v>129</v>
      </c>
      <c r="B130" s="41" t="s">
        <v>72</v>
      </c>
      <c r="C130" s="42" t="s">
        <v>71</v>
      </c>
      <c r="D130" s="46"/>
      <c r="E130" s="69">
        <v>1</v>
      </c>
      <c r="F130" s="46"/>
      <c r="G130" s="7"/>
      <c r="H130" s="7"/>
      <c r="I130" s="30">
        <v>904</v>
      </c>
      <c r="J130" s="30">
        <v>1332</v>
      </c>
      <c r="K130" s="36">
        <f t="shared" ref="K130:K193" si="20">(INT(I130/100)/24)+((I130 - (INT(I130/100)*100))/1440)</f>
        <v>0.37777777777777777</v>
      </c>
      <c r="L130" s="36">
        <f t="shared" ref="L130:L193" si="21">(INT(J130/100)/24)+((J130 - (INT(J130/100)*100))/1440)</f>
        <v>0.56388888888888888</v>
      </c>
      <c r="M130" s="39"/>
      <c r="N130" s="38">
        <f t="shared" ref="N130:N193" si="22">IF(OR(I130 ="", J130 = ""),0,L130-K130)</f>
        <v>0.18611111111111112</v>
      </c>
      <c r="O130" s="30"/>
      <c r="P130" s="30"/>
      <c r="Q130" s="36">
        <f t="shared" ref="Q130:Q193" si="23">(INT(O130/100)/24)+((O130 - (INT(O130/100)*100))/1440)</f>
        <v>0</v>
      </c>
      <c r="R130" s="36">
        <f t="shared" ref="R130:R193" si="24">(INT(P130/100)/24)+((P130 - (INT(P130/100)*100))/1440)</f>
        <v>0</v>
      </c>
      <c r="S130" s="38">
        <f t="shared" ref="S130:S193" si="25">IF(OR(O130 ="", P130 = ""),0,R130-Q130)</f>
        <v>0</v>
      </c>
      <c r="T130" s="31">
        <f t="shared" ref="T130:T193" si="26">N130+S130</f>
        <v>0.18611111111111112</v>
      </c>
      <c r="U130" s="32">
        <f t="shared" si="18"/>
        <v>13.880597014925373</v>
      </c>
      <c r="V130" s="33">
        <f t="shared" ref="V130:V193" si="27">IF(S130=0,0,($AA$1/((S130*1440)/60)))</f>
        <v>0</v>
      </c>
      <c r="W130" s="34">
        <f t="shared" si="19"/>
        <v>13.880597014925373</v>
      </c>
    </row>
    <row r="131" spans="1:23" s="1" customFormat="1" ht="18">
      <c r="A131" s="40">
        <v>130</v>
      </c>
      <c r="B131" s="41"/>
      <c r="C131" s="42"/>
      <c r="D131" s="46"/>
      <c r="E131" s="69"/>
      <c r="F131" s="46"/>
      <c r="G131" s="8"/>
      <c r="H131" s="8"/>
      <c r="I131" s="30"/>
      <c r="J131" s="30"/>
      <c r="K131" s="36">
        <f t="shared" si="20"/>
        <v>0</v>
      </c>
      <c r="L131" s="36">
        <f t="shared" si="21"/>
        <v>0</v>
      </c>
      <c r="M131" s="37"/>
      <c r="N131" s="38">
        <f t="shared" si="22"/>
        <v>0</v>
      </c>
      <c r="O131" s="30"/>
      <c r="P131" s="30"/>
      <c r="Q131" s="36">
        <f t="shared" si="23"/>
        <v>0</v>
      </c>
      <c r="R131" s="36">
        <f t="shared" si="24"/>
        <v>0</v>
      </c>
      <c r="S131" s="38">
        <f t="shared" si="25"/>
        <v>0</v>
      </c>
      <c r="T131" s="31">
        <f t="shared" si="26"/>
        <v>0</v>
      </c>
      <c r="U131" s="32">
        <f t="shared" ref="U131:U194" si="28">IF(N131=0,0, IF(D131=1,($AB$1/(N131*1440/60)), ($Z$1/(N131*1440/60))))</f>
        <v>0</v>
      </c>
      <c r="V131" s="33">
        <f t="shared" si="27"/>
        <v>0</v>
      </c>
      <c r="W131" s="34">
        <f t="shared" ref="W131:W194" si="29">IF(T131=0,0,IF(D131=1,(100/(T131*1440/60)),IF(E131=1,(62/(T131*1440/60)),(38/(T131*1440/60)))))</f>
        <v>0</v>
      </c>
    </row>
    <row r="132" spans="1:23" s="1" customFormat="1" ht="18">
      <c r="A132" s="40">
        <v>131</v>
      </c>
      <c r="B132" s="41" t="s">
        <v>306</v>
      </c>
      <c r="C132" s="42" t="s">
        <v>307</v>
      </c>
      <c r="D132" s="46"/>
      <c r="E132" s="69">
        <v>1</v>
      </c>
      <c r="F132" s="46"/>
      <c r="G132" s="8"/>
      <c r="H132" s="8"/>
      <c r="I132" s="30">
        <v>911</v>
      </c>
      <c r="J132" s="30">
        <v>1343</v>
      </c>
      <c r="K132" s="36">
        <f t="shared" si="20"/>
        <v>0.38263888888888886</v>
      </c>
      <c r="L132" s="36">
        <f t="shared" si="21"/>
        <v>0.57152777777777775</v>
      </c>
      <c r="M132" s="37"/>
      <c r="N132" s="38">
        <f t="shared" si="22"/>
        <v>0.18888888888888888</v>
      </c>
      <c r="O132" s="30"/>
      <c r="P132" s="30"/>
      <c r="Q132" s="36">
        <f t="shared" si="23"/>
        <v>0</v>
      </c>
      <c r="R132" s="36">
        <f t="shared" si="24"/>
        <v>0</v>
      </c>
      <c r="S132" s="38">
        <f t="shared" si="25"/>
        <v>0</v>
      </c>
      <c r="T132" s="31">
        <f t="shared" si="26"/>
        <v>0.18888888888888888</v>
      </c>
      <c r="U132" s="32">
        <f t="shared" si="28"/>
        <v>13.676470588235295</v>
      </c>
      <c r="V132" s="33">
        <f t="shared" si="27"/>
        <v>0</v>
      </c>
      <c r="W132" s="34">
        <f t="shared" si="29"/>
        <v>13.676470588235295</v>
      </c>
    </row>
    <row r="133" spans="1:23" ht="18">
      <c r="A133" s="40">
        <v>132</v>
      </c>
      <c r="B133" s="44" t="s">
        <v>155</v>
      </c>
      <c r="C133" s="42" t="s">
        <v>218</v>
      </c>
      <c r="D133" s="46"/>
      <c r="E133" s="69">
        <v>1</v>
      </c>
      <c r="F133" s="46"/>
      <c r="G133" s="8"/>
      <c r="H133" s="8"/>
      <c r="I133" s="26">
        <v>846</v>
      </c>
      <c r="J133" s="30">
        <v>1321</v>
      </c>
      <c r="K133" s="36">
        <f t="shared" si="20"/>
        <v>0.36527777777777776</v>
      </c>
      <c r="L133" s="36">
        <f t="shared" si="21"/>
        <v>0.55624999999999991</v>
      </c>
      <c r="M133" s="37"/>
      <c r="N133" s="38">
        <f t="shared" si="22"/>
        <v>0.19097222222222215</v>
      </c>
      <c r="O133" s="30"/>
      <c r="P133" s="30"/>
      <c r="Q133" s="36">
        <f t="shared" si="23"/>
        <v>0</v>
      </c>
      <c r="R133" s="36">
        <f t="shared" si="24"/>
        <v>0</v>
      </c>
      <c r="S133" s="38">
        <f t="shared" si="25"/>
        <v>0</v>
      </c>
      <c r="T133" s="31">
        <f t="shared" si="26"/>
        <v>0.19097222222222215</v>
      </c>
      <c r="U133" s="32">
        <f t="shared" si="28"/>
        <v>13.527272727272733</v>
      </c>
      <c r="V133" s="33">
        <f t="shared" si="27"/>
        <v>0</v>
      </c>
      <c r="W133" s="34">
        <f t="shared" si="29"/>
        <v>13.527272727272733</v>
      </c>
    </row>
    <row r="134" spans="1:23" ht="18">
      <c r="A134" s="40">
        <v>133</v>
      </c>
      <c r="B134" s="44" t="s">
        <v>32</v>
      </c>
      <c r="C134" s="45" t="s">
        <v>218</v>
      </c>
      <c r="D134" s="46">
        <v>1</v>
      </c>
      <c r="E134" s="69"/>
      <c r="F134" s="46"/>
      <c r="G134" s="7"/>
      <c r="H134" s="7"/>
      <c r="I134" s="26">
        <v>915</v>
      </c>
      <c r="J134" s="30">
        <v>1322</v>
      </c>
      <c r="K134" s="36">
        <f t="shared" si="20"/>
        <v>0.38541666666666669</v>
      </c>
      <c r="L134" s="36">
        <f t="shared" si="21"/>
        <v>0.55694444444444435</v>
      </c>
      <c r="M134" s="37"/>
      <c r="N134" s="38">
        <f t="shared" si="22"/>
        <v>0.17152777777777767</v>
      </c>
      <c r="O134" s="30">
        <v>1357</v>
      </c>
      <c r="P134" s="30">
        <v>1643</v>
      </c>
      <c r="Q134" s="36">
        <f t="shared" si="23"/>
        <v>0.58124999999999993</v>
      </c>
      <c r="R134" s="36">
        <f t="shared" si="24"/>
        <v>0.69652777777777775</v>
      </c>
      <c r="S134" s="38">
        <f t="shared" si="25"/>
        <v>0.11527777777777781</v>
      </c>
      <c r="T134" s="31">
        <f t="shared" si="26"/>
        <v>0.28680555555555548</v>
      </c>
      <c r="U134" s="32">
        <f t="shared" si="28"/>
        <v>15.060728744939283</v>
      </c>
      <c r="V134" s="33">
        <f t="shared" si="27"/>
        <v>13.734939759036141</v>
      </c>
      <c r="W134" s="34">
        <f t="shared" si="29"/>
        <v>14.527845036319617</v>
      </c>
    </row>
    <row r="135" spans="1:23" ht="18">
      <c r="A135" s="40">
        <v>134</v>
      </c>
      <c r="B135" s="41" t="s">
        <v>52</v>
      </c>
      <c r="C135" s="42" t="s">
        <v>15</v>
      </c>
      <c r="D135" s="46">
        <v>1</v>
      </c>
      <c r="E135" s="69"/>
      <c r="F135" s="46"/>
      <c r="G135" s="7"/>
      <c r="H135" s="7"/>
      <c r="I135" s="30">
        <v>846</v>
      </c>
      <c r="J135" s="30">
        <v>1313</v>
      </c>
      <c r="K135" s="36">
        <f t="shared" si="20"/>
        <v>0.36527777777777776</v>
      </c>
      <c r="L135" s="36">
        <f t="shared" si="21"/>
        <v>0.55069444444444438</v>
      </c>
      <c r="M135" s="37"/>
      <c r="N135" s="38">
        <f t="shared" si="22"/>
        <v>0.18541666666666662</v>
      </c>
      <c r="O135" s="26">
        <v>1349</v>
      </c>
      <c r="P135" s="30">
        <v>1657</v>
      </c>
      <c r="Q135" s="36">
        <f t="shared" si="23"/>
        <v>0.5756944444444444</v>
      </c>
      <c r="R135" s="36">
        <f t="shared" si="24"/>
        <v>0.70624999999999993</v>
      </c>
      <c r="S135" s="38">
        <f t="shared" si="25"/>
        <v>0.13055555555555554</v>
      </c>
      <c r="T135" s="31">
        <f t="shared" si="26"/>
        <v>0.31597222222222215</v>
      </c>
      <c r="U135" s="32">
        <f t="shared" si="28"/>
        <v>13.932584269662923</v>
      </c>
      <c r="V135" s="33">
        <f t="shared" si="27"/>
        <v>12.127659574468087</v>
      </c>
      <c r="W135" s="34">
        <f t="shared" si="29"/>
        <v>13.18681318681319</v>
      </c>
    </row>
    <row r="136" spans="1:23" ht="18">
      <c r="A136" s="40">
        <v>135</v>
      </c>
      <c r="B136" s="44" t="s">
        <v>308</v>
      </c>
      <c r="C136" s="42" t="s">
        <v>15</v>
      </c>
      <c r="D136" s="46">
        <v>1</v>
      </c>
      <c r="E136" s="69"/>
      <c r="F136" s="46"/>
      <c r="G136" s="7"/>
      <c r="H136" s="7"/>
      <c r="I136" s="30">
        <v>846</v>
      </c>
      <c r="J136" s="30">
        <v>1313</v>
      </c>
      <c r="K136" s="36">
        <f t="shared" si="20"/>
        <v>0.36527777777777776</v>
      </c>
      <c r="L136" s="36">
        <f t="shared" si="21"/>
        <v>0.55069444444444438</v>
      </c>
      <c r="M136" s="39"/>
      <c r="N136" s="38">
        <f t="shared" si="22"/>
        <v>0.18541666666666662</v>
      </c>
      <c r="O136" s="30">
        <v>1349</v>
      </c>
      <c r="P136" s="30">
        <v>1657</v>
      </c>
      <c r="Q136" s="36">
        <f t="shared" si="23"/>
        <v>0.5756944444444444</v>
      </c>
      <c r="R136" s="36">
        <f t="shared" si="24"/>
        <v>0.70624999999999993</v>
      </c>
      <c r="S136" s="38">
        <f t="shared" si="25"/>
        <v>0.13055555555555554</v>
      </c>
      <c r="T136" s="31">
        <f t="shared" si="26"/>
        <v>0.31597222222222215</v>
      </c>
      <c r="U136" s="32">
        <f t="shared" si="28"/>
        <v>13.932584269662923</v>
      </c>
      <c r="V136" s="33">
        <f t="shared" si="27"/>
        <v>12.127659574468087</v>
      </c>
      <c r="W136" s="34">
        <f t="shared" si="29"/>
        <v>13.18681318681319</v>
      </c>
    </row>
    <row r="137" spans="1:23" ht="18">
      <c r="A137" s="40">
        <v>136</v>
      </c>
      <c r="B137" s="44" t="s">
        <v>122</v>
      </c>
      <c r="C137" s="45" t="s">
        <v>15</v>
      </c>
      <c r="D137" s="46">
        <v>1</v>
      </c>
      <c r="E137" s="69"/>
      <c r="F137" s="46"/>
      <c r="G137" s="8"/>
      <c r="H137" s="8"/>
      <c r="I137" s="30">
        <v>919</v>
      </c>
      <c r="J137" s="30">
        <v>1223</v>
      </c>
      <c r="K137" s="36">
        <f t="shared" si="20"/>
        <v>0.38819444444444445</v>
      </c>
      <c r="L137" s="36">
        <f t="shared" si="21"/>
        <v>0.51597222222222228</v>
      </c>
      <c r="M137" s="37"/>
      <c r="N137" s="38">
        <f t="shared" si="22"/>
        <v>0.12777777777777782</v>
      </c>
      <c r="O137" s="30">
        <v>1304</v>
      </c>
      <c r="P137" s="30">
        <v>1513</v>
      </c>
      <c r="Q137" s="36">
        <f t="shared" si="23"/>
        <v>0.5444444444444444</v>
      </c>
      <c r="R137" s="36">
        <f t="shared" si="24"/>
        <v>0.63402777777777775</v>
      </c>
      <c r="S137" s="38">
        <f t="shared" si="25"/>
        <v>8.9583333333333348E-2</v>
      </c>
      <c r="T137" s="31">
        <f t="shared" si="26"/>
        <v>0.21736111111111117</v>
      </c>
      <c r="U137" s="32">
        <f t="shared" si="28"/>
        <v>20.217391304347817</v>
      </c>
      <c r="V137" s="33">
        <f t="shared" si="27"/>
        <v>17.674418604651159</v>
      </c>
      <c r="W137" s="34">
        <f t="shared" si="29"/>
        <v>19.16932907348242</v>
      </c>
    </row>
    <row r="138" spans="1:23" ht="18">
      <c r="A138" s="40">
        <v>137</v>
      </c>
      <c r="B138" s="44"/>
      <c r="C138" s="42"/>
      <c r="D138" s="46"/>
      <c r="E138" s="69"/>
      <c r="F138" s="46"/>
      <c r="G138" s="7"/>
      <c r="H138" s="7"/>
      <c r="I138" s="30"/>
      <c r="J138" s="30"/>
      <c r="K138" s="36">
        <f t="shared" si="20"/>
        <v>0</v>
      </c>
      <c r="L138" s="36">
        <f t="shared" si="21"/>
        <v>0</v>
      </c>
      <c r="M138" s="37"/>
      <c r="N138" s="38">
        <f t="shared" si="22"/>
        <v>0</v>
      </c>
      <c r="O138" s="30"/>
      <c r="P138" s="30"/>
      <c r="Q138" s="36">
        <f t="shared" si="23"/>
        <v>0</v>
      </c>
      <c r="R138" s="36">
        <f t="shared" si="24"/>
        <v>0</v>
      </c>
      <c r="S138" s="38">
        <f t="shared" si="25"/>
        <v>0</v>
      </c>
      <c r="T138" s="31">
        <f t="shared" si="26"/>
        <v>0</v>
      </c>
      <c r="U138" s="32">
        <f t="shared" si="28"/>
        <v>0</v>
      </c>
      <c r="V138" s="33">
        <f t="shared" si="27"/>
        <v>0</v>
      </c>
      <c r="W138" s="34">
        <f t="shared" si="29"/>
        <v>0</v>
      </c>
    </row>
    <row r="139" spans="1:23" ht="18">
      <c r="A139" s="40">
        <v>138</v>
      </c>
      <c r="B139" s="44" t="s">
        <v>205</v>
      </c>
      <c r="C139" s="45" t="s">
        <v>309</v>
      </c>
      <c r="D139" s="46">
        <v>1</v>
      </c>
      <c r="E139" s="69"/>
      <c r="F139" s="46"/>
      <c r="G139" s="7"/>
      <c r="H139" s="7"/>
      <c r="I139" s="30">
        <v>846</v>
      </c>
      <c r="J139" s="30">
        <v>1252</v>
      </c>
      <c r="K139" s="36">
        <f t="shared" si="20"/>
        <v>0.36527777777777776</v>
      </c>
      <c r="L139" s="36">
        <f t="shared" si="21"/>
        <v>0.53611111111111109</v>
      </c>
      <c r="M139" s="37"/>
      <c r="N139" s="38">
        <f t="shared" si="22"/>
        <v>0.17083333333333334</v>
      </c>
      <c r="O139" s="26">
        <v>1334</v>
      </c>
      <c r="P139" s="30">
        <v>1619</v>
      </c>
      <c r="Q139" s="36">
        <f t="shared" si="23"/>
        <v>0.56527777777777777</v>
      </c>
      <c r="R139" s="36">
        <f t="shared" si="24"/>
        <v>0.67986111111111103</v>
      </c>
      <c r="S139" s="38">
        <f t="shared" si="25"/>
        <v>0.11458333333333326</v>
      </c>
      <c r="T139" s="31">
        <f t="shared" si="26"/>
        <v>0.2854166666666666</v>
      </c>
      <c r="U139" s="32">
        <f t="shared" si="28"/>
        <v>15.121951219512196</v>
      </c>
      <c r="V139" s="33">
        <f t="shared" si="27"/>
        <v>13.818181818181827</v>
      </c>
      <c r="W139" s="34">
        <f t="shared" si="29"/>
        <v>14.598540145985407</v>
      </c>
    </row>
    <row r="140" spans="1:23" ht="18">
      <c r="A140" s="40">
        <v>139</v>
      </c>
      <c r="B140" s="41" t="s">
        <v>310</v>
      </c>
      <c r="C140" s="42" t="s">
        <v>311</v>
      </c>
      <c r="D140" s="46">
        <v>1</v>
      </c>
      <c r="E140" s="69"/>
      <c r="F140" s="46"/>
      <c r="G140" s="7"/>
      <c r="H140" s="7"/>
      <c r="I140" s="30">
        <v>908</v>
      </c>
      <c r="J140" s="30">
        <v>1231</v>
      </c>
      <c r="K140" s="36">
        <f t="shared" si="20"/>
        <v>0.38055555555555554</v>
      </c>
      <c r="L140" s="36">
        <f t="shared" si="21"/>
        <v>0.52152777777777781</v>
      </c>
      <c r="M140" s="39"/>
      <c r="N140" s="38">
        <f t="shared" si="22"/>
        <v>0.14097222222222228</v>
      </c>
      <c r="O140" s="26">
        <v>1334</v>
      </c>
      <c r="P140" s="30">
        <v>1541</v>
      </c>
      <c r="Q140" s="36">
        <f t="shared" si="23"/>
        <v>0.56527777777777777</v>
      </c>
      <c r="R140" s="36">
        <f t="shared" si="24"/>
        <v>0.65347222222222223</v>
      </c>
      <c r="S140" s="38">
        <f t="shared" si="25"/>
        <v>8.8194444444444464E-2</v>
      </c>
      <c r="T140" s="31">
        <f t="shared" si="26"/>
        <v>0.22916666666666674</v>
      </c>
      <c r="U140" s="32">
        <f t="shared" si="28"/>
        <v>18.325123152709352</v>
      </c>
      <c r="V140" s="33">
        <f t="shared" si="27"/>
        <v>17.952755905511808</v>
      </c>
      <c r="W140" s="34">
        <f t="shared" si="29"/>
        <v>18.181818181818176</v>
      </c>
    </row>
    <row r="141" spans="1:23" ht="18">
      <c r="A141" s="40">
        <v>140</v>
      </c>
      <c r="B141" s="41" t="s">
        <v>312</v>
      </c>
      <c r="C141" s="42" t="s">
        <v>313</v>
      </c>
      <c r="D141" s="46">
        <v>1</v>
      </c>
      <c r="E141" s="69"/>
      <c r="F141" s="46"/>
      <c r="G141" s="8"/>
      <c r="H141" s="8"/>
      <c r="I141" s="30"/>
      <c r="J141" s="30"/>
      <c r="K141" s="36">
        <f t="shared" si="20"/>
        <v>0</v>
      </c>
      <c r="L141" s="36">
        <f t="shared" si="21"/>
        <v>0</v>
      </c>
      <c r="M141" s="39"/>
      <c r="N141" s="38">
        <f t="shared" si="22"/>
        <v>0</v>
      </c>
      <c r="O141" s="30"/>
      <c r="P141" s="30"/>
      <c r="Q141" s="36">
        <f t="shared" si="23"/>
        <v>0</v>
      </c>
      <c r="R141" s="36">
        <f t="shared" si="24"/>
        <v>0</v>
      </c>
      <c r="S141" s="38">
        <f t="shared" si="25"/>
        <v>0</v>
      </c>
      <c r="T141" s="31">
        <f t="shared" si="26"/>
        <v>0</v>
      </c>
      <c r="U141" s="32">
        <f t="shared" si="28"/>
        <v>0</v>
      </c>
      <c r="V141" s="33">
        <f t="shared" si="27"/>
        <v>0</v>
      </c>
      <c r="W141" s="34">
        <f t="shared" si="29"/>
        <v>0</v>
      </c>
    </row>
    <row r="142" spans="1:23" ht="18">
      <c r="A142" s="40">
        <v>141</v>
      </c>
      <c r="B142" s="41" t="s">
        <v>314</v>
      </c>
      <c r="C142" s="42" t="s">
        <v>315</v>
      </c>
      <c r="D142" s="46"/>
      <c r="E142" s="69">
        <v>1</v>
      </c>
      <c r="F142" s="46"/>
      <c r="G142" s="8"/>
      <c r="H142" s="8"/>
      <c r="I142" s="30">
        <v>833</v>
      </c>
      <c r="J142" s="30">
        <v>1345</v>
      </c>
      <c r="K142" s="36">
        <f t="shared" si="20"/>
        <v>0.35624999999999996</v>
      </c>
      <c r="L142" s="36">
        <f t="shared" si="21"/>
        <v>0.57291666666666663</v>
      </c>
      <c r="M142" s="37"/>
      <c r="N142" s="38">
        <f t="shared" si="22"/>
        <v>0.21666666666666667</v>
      </c>
      <c r="O142" s="30"/>
      <c r="P142" s="30"/>
      <c r="Q142" s="36">
        <f t="shared" si="23"/>
        <v>0</v>
      </c>
      <c r="R142" s="36">
        <f t="shared" si="24"/>
        <v>0</v>
      </c>
      <c r="S142" s="38">
        <f t="shared" si="25"/>
        <v>0</v>
      </c>
      <c r="T142" s="31">
        <f t="shared" si="26"/>
        <v>0.21666666666666667</v>
      </c>
      <c r="U142" s="32">
        <f t="shared" si="28"/>
        <v>11.923076923076923</v>
      </c>
      <c r="V142" s="33">
        <f t="shared" si="27"/>
        <v>0</v>
      </c>
      <c r="W142" s="34">
        <f t="shared" si="29"/>
        <v>11.923076923076923</v>
      </c>
    </row>
    <row r="143" spans="1:23" ht="18">
      <c r="A143" s="40">
        <v>142</v>
      </c>
      <c r="B143" s="41" t="s">
        <v>316</v>
      </c>
      <c r="C143" s="42" t="s">
        <v>315</v>
      </c>
      <c r="D143" s="46"/>
      <c r="E143" s="69">
        <v>1</v>
      </c>
      <c r="F143" s="46"/>
      <c r="G143" s="7"/>
      <c r="H143" s="7"/>
      <c r="I143" s="30">
        <v>833</v>
      </c>
      <c r="J143" s="30">
        <v>1345</v>
      </c>
      <c r="K143" s="36">
        <f t="shared" si="20"/>
        <v>0.35624999999999996</v>
      </c>
      <c r="L143" s="36">
        <f t="shared" si="21"/>
        <v>0.57291666666666663</v>
      </c>
      <c r="M143" s="37"/>
      <c r="N143" s="38">
        <f t="shared" si="22"/>
        <v>0.21666666666666667</v>
      </c>
      <c r="O143" s="30"/>
      <c r="P143" s="30"/>
      <c r="Q143" s="36">
        <f t="shared" si="23"/>
        <v>0</v>
      </c>
      <c r="R143" s="36">
        <f t="shared" si="24"/>
        <v>0</v>
      </c>
      <c r="S143" s="38">
        <f t="shared" si="25"/>
        <v>0</v>
      </c>
      <c r="T143" s="31">
        <f t="shared" si="26"/>
        <v>0.21666666666666667</v>
      </c>
      <c r="U143" s="32">
        <f t="shared" si="28"/>
        <v>11.923076923076923</v>
      </c>
      <c r="V143" s="33">
        <f t="shared" si="27"/>
        <v>0</v>
      </c>
      <c r="W143" s="34">
        <f t="shared" si="29"/>
        <v>11.923076923076923</v>
      </c>
    </row>
    <row r="144" spans="1:23" ht="18">
      <c r="A144" s="40">
        <v>143</v>
      </c>
      <c r="B144" s="44" t="s">
        <v>148</v>
      </c>
      <c r="C144" s="42" t="s">
        <v>317</v>
      </c>
      <c r="D144" s="46">
        <v>1</v>
      </c>
      <c r="E144" s="69"/>
      <c r="F144" s="46"/>
      <c r="G144" s="8"/>
      <c r="H144" s="8"/>
      <c r="I144" s="30">
        <v>901</v>
      </c>
      <c r="J144" s="30">
        <v>1233</v>
      </c>
      <c r="K144" s="36">
        <f t="shared" si="20"/>
        <v>0.37569444444444444</v>
      </c>
      <c r="L144" s="36">
        <f t="shared" si="21"/>
        <v>0.5229166666666667</v>
      </c>
      <c r="M144" s="37"/>
      <c r="N144" s="38">
        <f t="shared" si="22"/>
        <v>0.14722222222222225</v>
      </c>
      <c r="O144" s="30">
        <v>1337</v>
      </c>
      <c r="P144" s="30">
        <v>1605</v>
      </c>
      <c r="Q144" s="36">
        <f t="shared" si="23"/>
        <v>0.56736111111111109</v>
      </c>
      <c r="R144" s="36">
        <f t="shared" si="24"/>
        <v>0.67013888888888884</v>
      </c>
      <c r="S144" s="38">
        <f t="shared" si="25"/>
        <v>0.10277777777777775</v>
      </c>
      <c r="T144" s="31">
        <f t="shared" si="26"/>
        <v>0.25</v>
      </c>
      <c r="U144" s="32">
        <f t="shared" si="28"/>
        <v>17.547169811320749</v>
      </c>
      <c r="V144" s="33">
        <f t="shared" si="27"/>
        <v>15.405405405405411</v>
      </c>
      <c r="W144" s="34">
        <f t="shared" si="29"/>
        <v>16.666666666666668</v>
      </c>
    </row>
    <row r="145" spans="1:23" s="1" customFormat="1" ht="18">
      <c r="A145" s="40">
        <v>144</v>
      </c>
      <c r="B145" s="41" t="s">
        <v>148</v>
      </c>
      <c r="C145" s="42" t="s">
        <v>318</v>
      </c>
      <c r="D145" s="46"/>
      <c r="E145" s="69">
        <v>1</v>
      </c>
      <c r="F145" s="46"/>
      <c r="G145" s="7"/>
      <c r="H145" s="7"/>
      <c r="I145" s="30">
        <v>836</v>
      </c>
      <c r="J145" s="30">
        <v>1311</v>
      </c>
      <c r="K145" s="36">
        <f t="shared" si="20"/>
        <v>0.35833333333333334</v>
      </c>
      <c r="L145" s="36">
        <f t="shared" si="21"/>
        <v>0.54930555555555549</v>
      </c>
      <c r="M145" s="37"/>
      <c r="N145" s="38">
        <f t="shared" si="22"/>
        <v>0.19097222222222215</v>
      </c>
      <c r="O145" s="30"/>
      <c r="P145" s="30"/>
      <c r="Q145" s="36">
        <f t="shared" si="23"/>
        <v>0</v>
      </c>
      <c r="R145" s="36">
        <f t="shared" si="24"/>
        <v>0</v>
      </c>
      <c r="S145" s="38">
        <f t="shared" si="25"/>
        <v>0</v>
      </c>
      <c r="T145" s="31">
        <f t="shared" si="26"/>
        <v>0.19097222222222215</v>
      </c>
      <c r="U145" s="32">
        <f t="shared" si="28"/>
        <v>13.527272727272733</v>
      </c>
      <c r="V145" s="33">
        <f t="shared" si="27"/>
        <v>0</v>
      </c>
      <c r="W145" s="34">
        <f t="shared" si="29"/>
        <v>13.527272727272733</v>
      </c>
    </row>
    <row r="146" spans="1:23" ht="18">
      <c r="A146" s="40">
        <v>145</v>
      </c>
      <c r="B146" s="44" t="s">
        <v>140</v>
      </c>
      <c r="C146" s="42" t="s">
        <v>318</v>
      </c>
      <c r="D146" s="46">
        <v>1</v>
      </c>
      <c r="E146" s="69"/>
      <c r="F146" s="46"/>
      <c r="G146" s="7"/>
      <c r="H146" s="7"/>
      <c r="I146" s="30">
        <v>919</v>
      </c>
      <c r="J146" s="30">
        <v>1304</v>
      </c>
      <c r="K146" s="36">
        <f t="shared" si="20"/>
        <v>0.38819444444444445</v>
      </c>
      <c r="L146" s="36">
        <f t="shared" si="21"/>
        <v>0.5444444444444444</v>
      </c>
      <c r="M146" s="39"/>
      <c r="N146" s="38">
        <f t="shared" si="22"/>
        <v>0.15624999999999994</v>
      </c>
      <c r="O146" s="30">
        <v>1413</v>
      </c>
      <c r="P146" s="30">
        <v>1650</v>
      </c>
      <c r="Q146" s="36">
        <f t="shared" si="23"/>
        <v>0.59236111111111112</v>
      </c>
      <c r="R146" s="36">
        <f t="shared" si="24"/>
        <v>0.70138888888888884</v>
      </c>
      <c r="S146" s="38">
        <f t="shared" si="25"/>
        <v>0.10902777777777772</v>
      </c>
      <c r="T146" s="31">
        <f t="shared" si="26"/>
        <v>0.26527777777777767</v>
      </c>
      <c r="U146" s="32">
        <f t="shared" si="28"/>
        <v>16.533333333333339</v>
      </c>
      <c r="V146" s="33">
        <f t="shared" si="27"/>
        <v>14.522292993630581</v>
      </c>
      <c r="W146" s="34">
        <f t="shared" si="29"/>
        <v>15.706806282722521</v>
      </c>
    </row>
    <row r="147" spans="1:23" ht="18">
      <c r="A147" s="40">
        <v>146</v>
      </c>
      <c r="B147" s="44" t="s">
        <v>45</v>
      </c>
      <c r="C147" s="45" t="s">
        <v>109</v>
      </c>
      <c r="D147" s="46">
        <v>1</v>
      </c>
      <c r="E147" s="69"/>
      <c r="F147" s="46"/>
      <c r="G147" s="7"/>
      <c r="H147" s="7"/>
      <c r="I147" s="30">
        <v>928</v>
      </c>
      <c r="J147" s="30">
        <v>1242</v>
      </c>
      <c r="K147" s="36">
        <f t="shared" si="20"/>
        <v>0.39444444444444443</v>
      </c>
      <c r="L147" s="36">
        <f t="shared" si="21"/>
        <v>0.52916666666666667</v>
      </c>
      <c r="M147" s="37"/>
      <c r="N147" s="38">
        <f t="shared" si="22"/>
        <v>0.13472222222222224</v>
      </c>
      <c r="O147" s="30">
        <v>1334</v>
      </c>
      <c r="P147" s="30">
        <v>1541</v>
      </c>
      <c r="Q147" s="36">
        <f t="shared" si="23"/>
        <v>0.56527777777777777</v>
      </c>
      <c r="R147" s="36">
        <f t="shared" si="24"/>
        <v>0.65347222222222223</v>
      </c>
      <c r="S147" s="38">
        <f t="shared" si="25"/>
        <v>8.8194444444444464E-2</v>
      </c>
      <c r="T147" s="31">
        <f t="shared" si="26"/>
        <v>0.22291666666666671</v>
      </c>
      <c r="U147" s="32">
        <f t="shared" si="28"/>
        <v>19.175257731958759</v>
      </c>
      <c r="V147" s="33">
        <f t="shared" si="27"/>
        <v>17.952755905511808</v>
      </c>
      <c r="W147" s="34">
        <f t="shared" si="29"/>
        <v>18.691588785046726</v>
      </c>
    </row>
    <row r="148" spans="1:23" ht="18">
      <c r="A148" s="40">
        <v>147</v>
      </c>
      <c r="B148" s="44" t="s">
        <v>90</v>
      </c>
      <c r="C148" s="45" t="s">
        <v>167</v>
      </c>
      <c r="D148" s="46"/>
      <c r="E148" s="69">
        <v>1</v>
      </c>
      <c r="F148" s="46"/>
      <c r="G148" s="7"/>
      <c r="H148" s="7"/>
      <c r="I148" s="30">
        <v>911</v>
      </c>
      <c r="J148" s="30">
        <v>1338</v>
      </c>
      <c r="K148" s="36">
        <f t="shared" si="20"/>
        <v>0.38263888888888886</v>
      </c>
      <c r="L148" s="36">
        <f t="shared" si="21"/>
        <v>0.56805555555555554</v>
      </c>
      <c r="M148" s="37"/>
      <c r="N148" s="38">
        <f t="shared" si="22"/>
        <v>0.18541666666666667</v>
      </c>
      <c r="O148" s="30"/>
      <c r="P148" s="30"/>
      <c r="Q148" s="36">
        <f t="shared" si="23"/>
        <v>0</v>
      </c>
      <c r="R148" s="36">
        <f t="shared" si="24"/>
        <v>0</v>
      </c>
      <c r="S148" s="38">
        <f t="shared" si="25"/>
        <v>0</v>
      </c>
      <c r="T148" s="31">
        <f t="shared" si="26"/>
        <v>0.18541666666666667</v>
      </c>
      <c r="U148" s="32">
        <f t="shared" si="28"/>
        <v>13.932584269662922</v>
      </c>
      <c r="V148" s="33">
        <f t="shared" si="27"/>
        <v>0</v>
      </c>
      <c r="W148" s="34">
        <f t="shared" si="29"/>
        <v>13.932584269662922</v>
      </c>
    </row>
    <row r="149" spans="1:23" s="1" customFormat="1" ht="18">
      <c r="A149" s="40">
        <v>148</v>
      </c>
      <c r="B149" s="41"/>
      <c r="C149" s="42"/>
      <c r="D149" s="46"/>
      <c r="E149" s="69"/>
      <c r="F149" s="46"/>
      <c r="G149" s="7"/>
      <c r="H149" s="7"/>
      <c r="I149" s="30"/>
      <c r="J149" s="30"/>
      <c r="K149" s="36">
        <f t="shared" si="20"/>
        <v>0</v>
      </c>
      <c r="L149" s="36">
        <f t="shared" si="21"/>
        <v>0</v>
      </c>
      <c r="M149" s="37"/>
      <c r="N149" s="38">
        <f t="shared" si="22"/>
        <v>0</v>
      </c>
      <c r="O149" s="30"/>
      <c r="P149" s="30"/>
      <c r="Q149" s="36">
        <f t="shared" si="23"/>
        <v>0</v>
      </c>
      <c r="R149" s="36">
        <f t="shared" si="24"/>
        <v>0</v>
      </c>
      <c r="S149" s="38">
        <f t="shared" si="25"/>
        <v>0</v>
      </c>
      <c r="T149" s="31">
        <f t="shared" si="26"/>
        <v>0</v>
      </c>
      <c r="U149" s="32">
        <f t="shared" si="28"/>
        <v>0</v>
      </c>
      <c r="V149" s="33">
        <f t="shared" si="27"/>
        <v>0</v>
      </c>
      <c r="W149" s="34">
        <f t="shared" si="29"/>
        <v>0</v>
      </c>
    </row>
    <row r="150" spans="1:23" ht="18">
      <c r="A150" s="40">
        <v>149</v>
      </c>
      <c r="B150" s="54" t="s">
        <v>18</v>
      </c>
      <c r="C150" s="42" t="s">
        <v>19</v>
      </c>
      <c r="D150" s="46">
        <v>1</v>
      </c>
      <c r="E150" s="69"/>
      <c r="F150" s="46"/>
      <c r="G150" s="7"/>
      <c r="H150" s="7"/>
      <c r="I150" s="30">
        <v>846</v>
      </c>
      <c r="J150" s="30">
        <v>1307</v>
      </c>
      <c r="K150" s="36">
        <f t="shared" si="20"/>
        <v>0.36527777777777776</v>
      </c>
      <c r="L150" s="36">
        <f t="shared" si="21"/>
        <v>0.54652777777777772</v>
      </c>
      <c r="M150" s="39"/>
      <c r="N150" s="38">
        <f t="shared" si="22"/>
        <v>0.18124999999999997</v>
      </c>
      <c r="O150" s="30">
        <v>1357</v>
      </c>
      <c r="P150" s="30">
        <v>1658</v>
      </c>
      <c r="Q150" s="36">
        <f t="shared" si="23"/>
        <v>0.58124999999999993</v>
      </c>
      <c r="R150" s="36">
        <f t="shared" si="24"/>
        <v>0.70694444444444438</v>
      </c>
      <c r="S150" s="38">
        <f t="shared" si="25"/>
        <v>0.12569444444444444</v>
      </c>
      <c r="T150" s="31">
        <f t="shared" si="26"/>
        <v>0.30694444444444441</v>
      </c>
      <c r="U150" s="32">
        <f t="shared" si="28"/>
        <v>14.252873563218396</v>
      </c>
      <c r="V150" s="33">
        <f t="shared" si="27"/>
        <v>12.596685082872929</v>
      </c>
      <c r="W150" s="34">
        <f t="shared" si="29"/>
        <v>13.574660633484166</v>
      </c>
    </row>
    <row r="151" spans="1:23" ht="18">
      <c r="A151" s="40">
        <v>150</v>
      </c>
      <c r="B151" s="44" t="s">
        <v>94</v>
      </c>
      <c r="C151" s="42" t="s">
        <v>319</v>
      </c>
      <c r="D151" s="46"/>
      <c r="E151" s="69"/>
      <c r="F151" s="46">
        <v>1</v>
      </c>
      <c r="G151" s="7"/>
      <c r="H151" s="7"/>
      <c r="I151" s="30"/>
      <c r="J151" s="30"/>
      <c r="K151" s="36">
        <f t="shared" si="20"/>
        <v>0</v>
      </c>
      <c r="L151" s="36">
        <f t="shared" si="21"/>
        <v>0</v>
      </c>
      <c r="M151" s="37"/>
      <c r="N151" s="38">
        <f t="shared" si="22"/>
        <v>0</v>
      </c>
      <c r="O151" s="30">
        <v>1307</v>
      </c>
      <c r="P151" s="30">
        <v>1532</v>
      </c>
      <c r="Q151" s="36">
        <f t="shared" si="23"/>
        <v>0.54652777777777772</v>
      </c>
      <c r="R151" s="36">
        <f t="shared" si="24"/>
        <v>0.64722222222222225</v>
      </c>
      <c r="S151" s="38">
        <f t="shared" si="25"/>
        <v>0.10069444444444453</v>
      </c>
      <c r="T151" s="31">
        <f t="shared" si="26"/>
        <v>0.10069444444444453</v>
      </c>
      <c r="U151" s="32">
        <f t="shared" si="28"/>
        <v>0</v>
      </c>
      <c r="V151" s="33">
        <f t="shared" si="27"/>
        <v>15.72413793103447</v>
      </c>
      <c r="W151" s="34">
        <f t="shared" si="29"/>
        <v>15.72413793103447</v>
      </c>
    </row>
    <row r="152" spans="1:23" ht="18">
      <c r="A152" s="40">
        <v>151</v>
      </c>
      <c r="B152" s="44" t="s">
        <v>216</v>
      </c>
      <c r="C152" s="42" t="s">
        <v>319</v>
      </c>
      <c r="D152" s="46"/>
      <c r="E152" s="69"/>
      <c r="F152" s="46">
        <v>1</v>
      </c>
      <c r="G152" s="7"/>
      <c r="H152" s="7"/>
      <c r="I152" s="30"/>
      <c r="J152" s="30"/>
      <c r="K152" s="36">
        <f t="shared" si="20"/>
        <v>0</v>
      </c>
      <c r="L152" s="36">
        <f t="shared" si="21"/>
        <v>0</v>
      </c>
      <c r="M152" s="39"/>
      <c r="N152" s="38">
        <f t="shared" si="22"/>
        <v>0</v>
      </c>
      <c r="O152" s="30">
        <v>1307</v>
      </c>
      <c r="P152" s="30">
        <v>1520</v>
      </c>
      <c r="Q152" s="36">
        <f t="shared" si="23"/>
        <v>0.54652777777777772</v>
      </c>
      <c r="R152" s="36">
        <f t="shared" si="24"/>
        <v>0.63888888888888884</v>
      </c>
      <c r="S152" s="38">
        <f t="shared" si="25"/>
        <v>9.2361111111111116E-2</v>
      </c>
      <c r="T152" s="31">
        <f t="shared" si="26"/>
        <v>9.2361111111111116E-2</v>
      </c>
      <c r="U152" s="32">
        <f t="shared" si="28"/>
        <v>0</v>
      </c>
      <c r="V152" s="33">
        <f t="shared" si="27"/>
        <v>17.142857142857142</v>
      </c>
      <c r="W152" s="34">
        <f t="shared" si="29"/>
        <v>17.142857142857142</v>
      </c>
    </row>
    <row r="153" spans="1:23" ht="18">
      <c r="A153" s="40">
        <v>152</v>
      </c>
      <c r="B153" s="44" t="s">
        <v>72</v>
      </c>
      <c r="C153" s="45" t="s">
        <v>320</v>
      </c>
      <c r="D153" s="46"/>
      <c r="E153" s="69">
        <v>1</v>
      </c>
      <c r="F153" s="46"/>
      <c r="G153" s="7"/>
      <c r="H153" s="7"/>
      <c r="I153" s="30">
        <v>901</v>
      </c>
      <c r="J153" s="30">
        <v>1353</v>
      </c>
      <c r="K153" s="36">
        <f t="shared" si="20"/>
        <v>0.37569444444444444</v>
      </c>
      <c r="L153" s="36">
        <f t="shared" si="21"/>
        <v>0.57847222222222217</v>
      </c>
      <c r="M153" s="37"/>
      <c r="N153" s="38">
        <f t="shared" si="22"/>
        <v>0.20277777777777772</v>
      </c>
      <c r="O153" s="30"/>
      <c r="P153" s="30"/>
      <c r="Q153" s="36">
        <f t="shared" si="23"/>
        <v>0</v>
      </c>
      <c r="R153" s="36">
        <f t="shared" si="24"/>
        <v>0</v>
      </c>
      <c r="S153" s="38">
        <f t="shared" si="25"/>
        <v>0</v>
      </c>
      <c r="T153" s="31">
        <f t="shared" si="26"/>
        <v>0.20277777777777772</v>
      </c>
      <c r="U153" s="32">
        <f t="shared" si="28"/>
        <v>12.739726027397264</v>
      </c>
      <c r="V153" s="33">
        <f t="shared" si="27"/>
        <v>0</v>
      </c>
      <c r="W153" s="34">
        <f t="shared" si="29"/>
        <v>12.739726027397264</v>
      </c>
    </row>
    <row r="154" spans="1:23" ht="18">
      <c r="A154" s="40">
        <v>153</v>
      </c>
      <c r="B154" s="41" t="s">
        <v>321</v>
      </c>
      <c r="C154" s="42" t="s">
        <v>36</v>
      </c>
      <c r="D154" s="46"/>
      <c r="E154" s="69">
        <v>1</v>
      </c>
      <c r="F154" s="46"/>
      <c r="G154" s="7"/>
      <c r="H154" s="7"/>
      <c r="I154" s="30">
        <v>843</v>
      </c>
      <c r="J154" s="30">
        <v>1343</v>
      </c>
      <c r="K154" s="36">
        <f t="shared" si="20"/>
        <v>0.36319444444444443</v>
      </c>
      <c r="L154" s="36">
        <f t="shared" si="21"/>
        <v>0.57152777777777775</v>
      </c>
      <c r="M154" s="37"/>
      <c r="N154" s="38">
        <f t="shared" si="22"/>
        <v>0.20833333333333331</v>
      </c>
      <c r="O154" s="30"/>
      <c r="P154" s="30"/>
      <c r="Q154" s="36">
        <f t="shared" si="23"/>
        <v>0</v>
      </c>
      <c r="R154" s="36">
        <f t="shared" si="24"/>
        <v>0</v>
      </c>
      <c r="S154" s="38">
        <f t="shared" si="25"/>
        <v>0</v>
      </c>
      <c r="T154" s="31">
        <f t="shared" si="26"/>
        <v>0.20833333333333331</v>
      </c>
      <c r="U154" s="32">
        <f t="shared" si="28"/>
        <v>12.4</v>
      </c>
      <c r="V154" s="33">
        <f t="shared" si="27"/>
        <v>0</v>
      </c>
      <c r="W154" s="34">
        <f t="shared" si="29"/>
        <v>12.4</v>
      </c>
    </row>
    <row r="155" spans="1:23" ht="18">
      <c r="A155" s="40">
        <v>154</v>
      </c>
      <c r="B155" s="41" t="s">
        <v>99</v>
      </c>
      <c r="C155" s="42" t="s">
        <v>322</v>
      </c>
      <c r="D155" s="46" t="s">
        <v>428</v>
      </c>
      <c r="E155" s="69">
        <v>1</v>
      </c>
      <c r="F155" s="46"/>
      <c r="G155" s="7"/>
      <c r="H155" s="7"/>
      <c r="I155" s="30">
        <v>836</v>
      </c>
      <c r="J155" s="30">
        <v>1255</v>
      </c>
      <c r="K155" s="36">
        <f t="shared" si="20"/>
        <v>0.35833333333333334</v>
      </c>
      <c r="L155" s="36">
        <f t="shared" si="21"/>
        <v>0.53819444444444442</v>
      </c>
      <c r="M155" s="37"/>
      <c r="N155" s="38">
        <f t="shared" si="22"/>
        <v>0.17986111111111108</v>
      </c>
      <c r="O155" s="30"/>
      <c r="P155" s="30"/>
      <c r="Q155" s="36">
        <f t="shared" si="23"/>
        <v>0</v>
      </c>
      <c r="R155" s="36">
        <f t="shared" si="24"/>
        <v>0</v>
      </c>
      <c r="S155" s="38">
        <f t="shared" si="25"/>
        <v>0</v>
      </c>
      <c r="T155" s="31">
        <f t="shared" si="26"/>
        <v>0.17986111111111108</v>
      </c>
      <c r="U155" s="32">
        <f t="shared" si="28"/>
        <v>14.362934362934366</v>
      </c>
      <c r="V155" s="33">
        <f t="shared" si="27"/>
        <v>0</v>
      </c>
      <c r="W155" s="34">
        <f t="shared" si="29"/>
        <v>14.362934362934366</v>
      </c>
    </row>
    <row r="156" spans="1:23" ht="18">
      <c r="A156" s="40">
        <v>155</v>
      </c>
      <c r="B156" s="41"/>
      <c r="C156" s="42"/>
      <c r="D156" s="46"/>
      <c r="E156" s="69"/>
      <c r="F156" s="46"/>
      <c r="G156" s="7"/>
      <c r="H156" s="7"/>
      <c r="I156" s="26"/>
      <c r="J156" s="30"/>
      <c r="K156" s="36">
        <f t="shared" si="20"/>
        <v>0</v>
      </c>
      <c r="L156" s="36">
        <f t="shared" si="21"/>
        <v>0</v>
      </c>
      <c r="M156" s="37"/>
      <c r="N156" s="38">
        <f t="shared" si="22"/>
        <v>0</v>
      </c>
      <c r="O156" s="30"/>
      <c r="P156" s="30"/>
      <c r="Q156" s="36">
        <f t="shared" si="23"/>
        <v>0</v>
      </c>
      <c r="R156" s="36">
        <f t="shared" si="24"/>
        <v>0</v>
      </c>
      <c r="S156" s="38">
        <f t="shared" si="25"/>
        <v>0</v>
      </c>
      <c r="T156" s="31">
        <f t="shared" si="26"/>
        <v>0</v>
      </c>
      <c r="U156" s="32">
        <f t="shared" si="28"/>
        <v>0</v>
      </c>
      <c r="V156" s="33">
        <f t="shared" si="27"/>
        <v>0</v>
      </c>
      <c r="W156" s="34">
        <f t="shared" si="29"/>
        <v>0</v>
      </c>
    </row>
    <row r="157" spans="1:23" ht="18">
      <c r="A157" s="40">
        <v>156</v>
      </c>
      <c r="B157" s="41" t="s">
        <v>72</v>
      </c>
      <c r="C157" s="42" t="s">
        <v>322</v>
      </c>
      <c r="D157" s="46">
        <v>1</v>
      </c>
      <c r="E157" s="69"/>
      <c r="F157" s="46"/>
      <c r="G157" s="8"/>
      <c r="H157"/>
      <c r="I157" s="30">
        <v>915</v>
      </c>
      <c r="J157" s="30">
        <v>1403</v>
      </c>
      <c r="K157" s="36">
        <f t="shared" si="20"/>
        <v>0.38541666666666669</v>
      </c>
      <c r="L157" s="36">
        <f t="shared" si="21"/>
        <v>0.5854166666666667</v>
      </c>
      <c r="M157" s="37"/>
      <c r="N157" s="38">
        <f t="shared" si="22"/>
        <v>0.2</v>
      </c>
      <c r="O157" s="30">
        <v>1424</v>
      </c>
      <c r="P157" s="30">
        <v>1724</v>
      </c>
      <c r="Q157" s="36">
        <f t="shared" si="23"/>
        <v>0.60000000000000009</v>
      </c>
      <c r="R157" s="36">
        <f t="shared" si="24"/>
        <v>0.72500000000000009</v>
      </c>
      <c r="S157" s="38">
        <f t="shared" si="25"/>
        <v>0.125</v>
      </c>
      <c r="T157" s="31">
        <f t="shared" si="26"/>
        <v>0.32500000000000001</v>
      </c>
      <c r="U157" s="32">
        <f t="shared" si="28"/>
        <v>12.916666666666668</v>
      </c>
      <c r="V157" s="33">
        <f t="shared" si="27"/>
        <v>12.666666666666666</v>
      </c>
      <c r="W157" s="34">
        <f t="shared" si="29"/>
        <v>12.820512820512821</v>
      </c>
    </row>
    <row r="158" spans="1:23" ht="18">
      <c r="A158" s="40">
        <v>157</v>
      </c>
      <c r="B158" s="44" t="s">
        <v>323</v>
      </c>
      <c r="C158" s="42" t="s">
        <v>324</v>
      </c>
      <c r="D158" s="46">
        <v>1</v>
      </c>
      <c r="E158" s="69"/>
      <c r="F158" s="46"/>
      <c r="G158" s="7"/>
      <c r="H158" s="7"/>
      <c r="I158" s="30">
        <v>919</v>
      </c>
      <c r="J158" s="30">
        <v>1258</v>
      </c>
      <c r="K158" s="36">
        <f t="shared" si="20"/>
        <v>0.38819444444444445</v>
      </c>
      <c r="L158" s="36">
        <f t="shared" si="21"/>
        <v>0.54027777777777775</v>
      </c>
      <c r="M158" s="37"/>
      <c r="N158" s="38">
        <f t="shared" si="22"/>
        <v>0.15208333333333329</v>
      </c>
      <c r="O158" s="30">
        <v>1413</v>
      </c>
      <c r="P158" s="30">
        <v>1647</v>
      </c>
      <c r="Q158" s="36">
        <f t="shared" si="23"/>
        <v>0.59236111111111112</v>
      </c>
      <c r="R158" s="36">
        <f t="shared" si="24"/>
        <v>0.69930555555555551</v>
      </c>
      <c r="S158" s="38">
        <f t="shared" si="25"/>
        <v>0.1069444444444444</v>
      </c>
      <c r="T158" s="31">
        <f t="shared" si="26"/>
        <v>0.25902777777777769</v>
      </c>
      <c r="U158" s="32">
        <f t="shared" si="28"/>
        <v>16.986301369863018</v>
      </c>
      <c r="V158" s="33">
        <f t="shared" si="27"/>
        <v>14.805194805194812</v>
      </c>
      <c r="W158" s="34">
        <f t="shared" si="29"/>
        <v>16.085790884718502</v>
      </c>
    </row>
    <row r="159" spans="1:23" ht="18">
      <c r="A159" s="40">
        <v>158</v>
      </c>
      <c r="B159" s="56"/>
      <c r="C159" s="48"/>
      <c r="D159" s="46"/>
      <c r="E159" s="69"/>
      <c r="F159" s="46"/>
      <c r="G159"/>
      <c r="H159"/>
      <c r="I159" s="30"/>
      <c r="J159" s="30"/>
      <c r="K159" s="36">
        <f t="shared" si="20"/>
        <v>0</v>
      </c>
      <c r="L159" s="36">
        <f t="shared" si="21"/>
        <v>0</v>
      </c>
      <c r="M159" s="39"/>
      <c r="N159" s="38">
        <f t="shared" si="22"/>
        <v>0</v>
      </c>
      <c r="O159" s="30"/>
      <c r="P159" s="30"/>
      <c r="Q159" s="36">
        <f t="shared" si="23"/>
        <v>0</v>
      </c>
      <c r="R159" s="36">
        <f t="shared" si="24"/>
        <v>0</v>
      </c>
      <c r="S159" s="38">
        <f t="shared" si="25"/>
        <v>0</v>
      </c>
      <c r="T159" s="31">
        <f t="shared" si="26"/>
        <v>0</v>
      </c>
      <c r="U159" s="32">
        <f t="shared" si="28"/>
        <v>0</v>
      </c>
      <c r="V159" s="33">
        <f t="shared" si="27"/>
        <v>0</v>
      </c>
      <c r="W159" s="34">
        <f t="shared" si="29"/>
        <v>0</v>
      </c>
    </row>
    <row r="160" spans="1:23" s="1" customFormat="1" ht="18">
      <c r="A160" s="40">
        <v>159</v>
      </c>
      <c r="B160" s="44" t="s">
        <v>90</v>
      </c>
      <c r="C160" s="42" t="s">
        <v>325</v>
      </c>
      <c r="D160" s="46"/>
      <c r="E160" s="69">
        <v>1</v>
      </c>
      <c r="F160" s="46"/>
      <c r="G160" s="8"/>
      <c r="H160" s="8"/>
      <c r="I160" s="30">
        <v>843</v>
      </c>
      <c r="J160" s="30">
        <v>1306</v>
      </c>
      <c r="K160" s="36">
        <f t="shared" si="20"/>
        <v>0.36319444444444443</v>
      </c>
      <c r="L160" s="36">
        <f t="shared" si="21"/>
        <v>0.54583333333333328</v>
      </c>
      <c r="M160" s="39"/>
      <c r="N160" s="38">
        <f t="shared" si="22"/>
        <v>0.18263888888888885</v>
      </c>
      <c r="O160" s="30"/>
      <c r="P160" s="30"/>
      <c r="Q160" s="36">
        <f t="shared" si="23"/>
        <v>0</v>
      </c>
      <c r="R160" s="36">
        <f t="shared" si="24"/>
        <v>0</v>
      </c>
      <c r="S160" s="38">
        <f t="shared" si="25"/>
        <v>0</v>
      </c>
      <c r="T160" s="31">
        <f t="shared" si="26"/>
        <v>0.18263888888888885</v>
      </c>
      <c r="U160" s="32">
        <f t="shared" si="28"/>
        <v>14.144486692015214</v>
      </c>
      <c r="V160" s="33">
        <f t="shared" si="27"/>
        <v>0</v>
      </c>
      <c r="W160" s="34">
        <f t="shared" si="29"/>
        <v>14.144486692015214</v>
      </c>
    </row>
    <row r="161" spans="1:23" s="1" customFormat="1" ht="18">
      <c r="A161" s="40">
        <v>160</v>
      </c>
      <c r="B161" s="44" t="s">
        <v>326</v>
      </c>
      <c r="C161" s="42" t="s">
        <v>325</v>
      </c>
      <c r="D161" s="46">
        <v>1</v>
      </c>
      <c r="E161" s="69"/>
      <c r="F161" s="46"/>
      <c r="G161" s="7"/>
      <c r="H161" s="7"/>
      <c r="I161" s="30">
        <v>911</v>
      </c>
      <c r="J161" s="30">
        <v>1250</v>
      </c>
      <c r="K161" s="36">
        <f t="shared" si="20"/>
        <v>0.38263888888888886</v>
      </c>
      <c r="L161" s="36">
        <f t="shared" si="21"/>
        <v>0.53472222222222221</v>
      </c>
      <c r="M161" s="39"/>
      <c r="N161" s="38">
        <f t="shared" si="22"/>
        <v>0.15208333333333335</v>
      </c>
      <c r="O161" s="30">
        <v>1337</v>
      </c>
      <c r="P161" s="30">
        <v>1614</v>
      </c>
      <c r="Q161" s="36">
        <f t="shared" si="23"/>
        <v>0.56736111111111109</v>
      </c>
      <c r="R161" s="36">
        <f t="shared" si="24"/>
        <v>0.67638888888888882</v>
      </c>
      <c r="S161" s="38">
        <f t="shared" si="25"/>
        <v>0.10902777777777772</v>
      </c>
      <c r="T161" s="31">
        <f t="shared" si="26"/>
        <v>0.26111111111111107</v>
      </c>
      <c r="U161" s="32">
        <f t="shared" si="28"/>
        <v>16.986301369863011</v>
      </c>
      <c r="V161" s="33">
        <f t="shared" si="27"/>
        <v>14.522292993630581</v>
      </c>
      <c r="W161" s="34">
        <f t="shared" si="29"/>
        <v>15.957446808510641</v>
      </c>
    </row>
    <row r="162" spans="1:23" s="1" customFormat="1" ht="18">
      <c r="A162" s="40">
        <v>161</v>
      </c>
      <c r="B162" s="41" t="s">
        <v>327</v>
      </c>
      <c r="C162" s="42" t="s">
        <v>328</v>
      </c>
      <c r="D162" s="46">
        <v>1</v>
      </c>
      <c r="E162" s="69"/>
      <c r="F162" s="46"/>
      <c r="G162" s="8"/>
      <c r="H162" s="8"/>
      <c r="I162" s="30"/>
      <c r="J162" s="30"/>
      <c r="K162" s="36">
        <f t="shared" si="20"/>
        <v>0</v>
      </c>
      <c r="L162" s="36">
        <f t="shared" si="21"/>
        <v>0</v>
      </c>
      <c r="M162" s="37"/>
      <c r="N162" s="38">
        <f t="shared" si="22"/>
        <v>0</v>
      </c>
      <c r="O162" s="30"/>
      <c r="P162" s="30"/>
      <c r="Q162" s="36">
        <f t="shared" si="23"/>
        <v>0</v>
      </c>
      <c r="R162" s="36">
        <f t="shared" si="24"/>
        <v>0</v>
      </c>
      <c r="S162" s="38">
        <f t="shared" si="25"/>
        <v>0</v>
      </c>
      <c r="T162" s="31">
        <f t="shared" si="26"/>
        <v>0</v>
      </c>
      <c r="U162" s="32">
        <f t="shared" si="28"/>
        <v>0</v>
      </c>
      <c r="V162" s="33">
        <f t="shared" si="27"/>
        <v>0</v>
      </c>
      <c r="W162" s="34">
        <f t="shared" si="29"/>
        <v>0</v>
      </c>
    </row>
    <row r="163" spans="1:23" s="1" customFormat="1" ht="18">
      <c r="A163" s="40">
        <v>162</v>
      </c>
      <c r="B163" s="44" t="s">
        <v>26</v>
      </c>
      <c r="C163" s="45" t="s">
        <v>111</v>
      </c>
      <c r="D163" s="46">
        <v>1</v>
      </c>
      <c r="E163" s="69"/>
      <c r="F163" s="46"/>
      <c r="G163" s="7"/>
      <c r="H163" s="7"/>
      <c r="I163" s="30">
        <v>840</v>
      </c>
      <c r="J163" s="30">
        <v>1258</v>
      </c>
      <c r="K163" s="36">
        <f t="shared" si="20"/>
        <v>0.3611111111111111</v>
      </c>
      <c r="L163" s="36">
        <f t="shared" si="21"/>
        <v>0.54027777777777775</v>
      </c>
      <c r="M163" s="37"/>
      <c r="N163" s="38">
        <f t="shared" si="22"/>
        <v>0.17916666666666664</v>
      </c>
      <c r="O163" s="30">
        <v>1340</v>
      </c>
      <c r="P163" s="30">
        <v>1624</v>
      </c>
      <c r="Q163" s="36">
        <f t="shared" si="23"/>
        <v>0.56944444444444442</v>
      </c>
      <c r="R163" s="36">
        <f t="shared" si="24"/>
        <v>0.68333333333333335</v>
      </c>
      <c r="S163" s="38">
        <f t="shared" si="25"/>
        <v>0.11388888888888893</v>
      </c>
      <c r="T163" s="31">
        <f t="shared" si="26"/>
        <v>0.29305555555555557</v>
      </c>
      <c r="U163" s="32">
        <f t="shared" si="28"/>
        <v>14.418604651162795</v>
      </c>
      <c r="V163" s="33">
        <f t="shared" si="27"/>
        <v>13.902439024390238</v>
      </c>
      <c r="W163" s="34">
        <f t="shared" si="29"/>
        <v>14.218009478672986</v>
      </c>
    </row>
    <row r="164" spans="1:23" ht="18">
      <c r="A164" s="40">
        <v>163</v>
      </c>
      <c r="B164" s="41" t="s">
        <v>305</v>
      </c>
      <c r="C164" s="42" t="s">
        <v>111</v>
      </c>
      <c r="D164" s="46">
        <v>1</v>
      </c>
      <c r="E164" s="69"/>
      <c r="F164" s="46"/>
      <c r="G164" s="7"/>
      <c r="H164" s="7"/>
      <c r="I164" s="30">
        <v>908</v>
      </c>
      <c r="J164" s="30">
        <v>1304</v>
      </c>
      <c r="K164" s="36">
        <f t="shared" si="20"/>
        <v>0.38055555555555554</v>
      </c>
      <c r="L164" s="36">
        <f t="shared" si="21"/>
        <v>0.5444444444444444</v>
      </c>
      <c r="M164" s="39"/>
      <c r="N164" s="38">
        <f t="shared" si="22"/>
        <v>0.16388888888888886</v>
      </c>
      <c r="O164" s="30">
        <v>1334</v>
      </c>
      <c r="P164" s="30">
        <v>1556</v>
      </c>
      <c r="Q164" s="36">
        <f t="shared" si="23"/>
        <v>0.56527777777777777</v>
      </c>
      <c r="R164" s="36">
        <f t="shared" si="24"/>
        <v>0.66388888888888886</v>
      </c>
      <c r="S164" s="38">
        <f t="shared" si="25"/>
        <v>9.8611111111111094E-2</v>
      </c>
      <c r="T164" s="31">
        <f t="shared" si="26"/>
        <v>0.26249999999999996</v>
      </c>
      <c r="U164" s="32">
        <f t="shared" si="28"/>
        <v>15.762711864406782</v>
      </c>
      <c r="V164" s="33">
        <f t="shared" si="27"/>
        <v>16.056338028169016</v>
      </c>
      <c r="W164" s="34">
        <f t="shared" si="29"/>
        <v>15.873015873015875</v>
      </c>
    </row>
    <row r="165" spans="1:23" s="1" customFormat="1" ht="18">
      <c r="A165" s="40">
        <v>164</v>
      </c>
      <c r="B165" s="44" t="s">
        <v>45</v>
      </c>
      <c r="C165" s="45" t="s">
        <v>138</v>
      </c>
      <c r="D165" s="46"/>
      <c r="E165" s="69">
        <v>1</v>
      </c>
      <c r="F165" s="46"/>
      <c r="G165" s="7"/>
      <c r="H165" s="7"/>
      <c r="I165" s="30">
        <v>846</v>
      </c>
      <c r="J165" s="30">
        <v>1323</v>
      </c>
      <c r="K165" s="36">
        <f t="shared" si="20"/>
        <v>0.36527777777777776</v>
      </c>
      <c r="L165" s="36">
        <f t="shared" si="21"/>
        <v>0.5576388888888888</v>
      </c>
      <c r="M165" s="37"/>
      <c r="N165" s="38">
        <f t="shared" si="22"/>
        <v>0.19236111111111104</v>
      </c>
      <c r="O165" s="30"/>
      <c r="P165" s="30"/>
      <c r="Q165" s="36">
        <f t="shared" si="23"/>
        <v>0</v>
      </c>
      <c r="R165" s="36">
        <f t="shared" si="24"/>
        <v>0</v>
      </c>
      <c r="S165" s="38">
        <f t="shared" si="25"/>
        <v>0</v>
      </c>
      <c r="T165" s="31">
        <f t="shared" si="26"/>
        <v>0.19236111111111104</v>
      </c>
      <c r="U165" s="32">
        <f t="shared" si="28"/>
        <v>13.429602888086649</v>
      </c>
      <c r="V165" s="33">
        <f t="shared" si="27"/>
        <v>0</v>
      </c>
      <c r="W165" s="34">
        <f t="shared" si="29"/>
        <v>13.429602888086649</v>
      </c>
    </row>
    <row r="166" spans="1:23" ht="18">
      <c r="A166" s="40">
        <v>165</v>
      </c>
      <c r="B166" s="41" t="s">
        <v>39</v>
      </c>
      <c r="C166" s="42" t="s">
        <v>329</v>
      </c>
      <c r="D166" s="46">
        <v>1</v>
      </c>
      <c r="E166" s="69"/>
      <c r="F166" s="46"/>
      <c r="G166" s="7"/>
      <c r="H166" s="7"/>
      <c r="I166" s="30">
        <v>923</v>
      </c>
      <c r="J166" s="30">
        <v>1258</v>
      </c>
      <c r="K166" s="36">
        <f t="shared" si="20"/>
        <v>0.39097222222222222</v>
      </c>
      <c r="L166" s="36">
        <f t="shared" si="21"/>
        <v>0.54027777777777775</v>
      </c>
      <c r="M166" s="37"/>
      <c r="N166" s="38">
        <f t="shared" si="22"/>
        <v>0.14930555555555552</v>
      </c>
      <c r="O166" s="30">
        <v>1347</v>
      </c>
      <c r="P166" s="30">
        <v>1601</v>
      </c>
      <c r="Q166" s="36">
        <f t="shared" si="23"/>
        <v>0.57430555555555551</v>
      </c>
      <c r="R166" s="36">
        <f t="shared" si="24"/>
        <v>0.66736111111111107</v>
      </c>
      <c r="S166" s="38">
        <f t="shared" si="25"/>
        <v>9.3055555555555558E-2</v>
      </c>
      <c r="T166" s="31">
        <f t="shared" si="26"/>
        <v>0.24236111111111108</v>
      </c>
      <c r="U166" s="32">
        <f t="shared" si="28"/>
        <v>17.302325581395351</v>
      </c>
      <c r="V166" s="33">
        <f t="shared" si="27"/>
        <v>17.014925373134329</v>
      </c>
      <c r="W166" s="34">
        <f t="shared" si="29"/>
        <v>17.191977077363902</v>
      </c>
    </row>
    <row r="167" spans="1:23" s="1" customFormat="1" ht="18">
      <c r="A167" s="40">
        <v>166</v>
      </c>
      <c r="B167" s="44" t="s">
        <v>55</v>
      </c>
      <c r="C167" s="42" t="s">
        <v>330</v>
      </c>
      <c r="D167" s="46"/>
      <c r="E167" s="69">
        <v>1</v>
      </c>
      <c r="F167" s="46"/>
      <c r="G167" s="7"/>
      <c r="H167" s="7"/>
      <c r="I167" s="30">
        <v>833</v>
      </c>
      <c r="J167" s="30">
        <v>1257</v>
      </c>
      <c r="K167" s="36">
        <f t="shared" si="20"/>
        <v>0.35624999999999996</v>
      </c>
      <c r="L167" s="36">
        <f t="shared" si="21"/>
        <v>0.5395833333333333</v>
      </c>
      <c r="M167" s="37"/>
      <c r="N167" s="38">
        <f t="shared" si="22"/>
        <v>0.18333333333333335</v>
      </c>
      <c r="O167" s="30"/>
      <c r="P167" s="30"/>
      <c r="Q167" s="36">
        <f t="shared" si="23"/>
        <v>0</v>
      </c>
      <c r="R167" s="36">
        <f t="shared" si="24"/>
        <v>0</v>
      </c>
      <c r="S167" s="38">
        <f t="shared" si="25"/>
        <v>0</v>
      </c>
      <c r="T167" s="31">
        <f t="shared" si="26"/>
        <v>0.18333333333333335</v>
      </c>
      <c r="U167" s="32">
        <f t="shared" si="28"/>
        <v>14.09090909090909</v>
      </c>
      <c r="V167" s="33">
        <f t="shared" si="27"/>
        <v>0</v>
      </c>
      <c r="W167" s="34">
        <f t="shared" si="29"/>
        <v>14.09090909090909</v>
      </c>
    </row>
    <row r="168" spans="1:23" s="1" customFormat="1" ht="18">
      <c r="A168" s="40">
        <v>167</v>
      </c>
      <c r="B168" s="44"/>
      <c r="C168" s="42"/>
      <c r="D168" s="46"/>
      <c r="E168" s="69"/>
      <c r="F168" s="46"/>
      <c r="G168" s="7"/>
      <c r="H168" s="7"/>
      <c r="I168" s="30"/>
      <c r="J168" s="30"/>
      <c r="K168" s="36">
        <f t="shared" si="20"/>
        <v>0</v>
      </c>
      <c r="L168" s="36">
        <f t="shared" si="21"/>
        <v>0</v>
      </c>
      <c r="M168" s="37"/>
      <c r="N168" s="38">
        <f t="shared" si="22"/>
        <v>0</v>
      </c>
      <c r="O168" s="30"/>
      <c r="P168" s="30"/>
      <c r="Q168" s="36">
        <f t="shared" si="23"/>
        <v>0</v>
      </c>
      <c r="R168" s="36">
        <f t="shared" si="24"/>
        <v>0</v>
      </c>
      <c r="S168" s="38">
        <f t="shared" si="25"/>
        <v>0</v>
      </c>
      <c r="T168" s="31">
        <f t="shared" si="26"/>
        <v>0</v>
      </c>
      <c r="U168" s="32">
        <f t="shared" si="28"/>
        <v>0</v>
      </c>
      <c r="V168" s="33">
        <f t="shared" si="27"/>
        <v>0</v>
      </c>
      <c r="W168" s="34">
        <f t="shared" si="29"/>
        <v>0</v>
      </c>
    </row>
    <row r="169" spans="1:23" ht="18">
      <c r="A169" s="40">
        <v>168</v>
      </c>
      <c r="B169" s="44" t="s">
        <v>125</v>
      </c>
      <c r="C169" s="45" t="s">
        <v>126</v>
      </c>
      <c r="D169" s="46">
        <v>1</v>
      </c>
      <c r="E169" s="69"/>
      <c r="F169" s="46"/>
      <c r="G169" s="7"/>
      <c r="H169" s="7"/>
      <c r="I169" s="30">
        <v>858</v>
      </c>
      <c r="J169" s="30">
        <v>1228</v>
      </c>
      <c r="K169" s="36">
        <f t="shared" si="20"/>
        <v>0.37361111111111112</v>
      </c>
      <c r="L169" s="36">
        <f t="shared" si="21"/>
        <v>0.51944444444444449</v>
      </c>
      <c r="M169" s="39"/>
      <c r="N169" s="38">
        <f t="shared" si="22"/>
        <v>0.14583333333333337</v>
      </c>
      <c r="O169" s="30">
        <v>1323</v>
      </c>
      <c r="P169" s="30">
        <v>1542</v>
      </c>
      <c r="Q169" s="36">
        <f t="shared" si="23"/>
        <v>0.5576388888888888</v>
      </c>
      <c r="R169" s="36">
        <f t="shared" si="24"/>
        <v>0.65416666666666667</v>
      </c>
      <c r="S169" s="38">
        <f t="shared" si="25"/>
        <v>9.6527777777777879E-2</v>
      </c>
      <c r="T169" s="31">
        <f t="shared" si="26"/>
        <v>0.24236111111111125</v>
      </c>
      <c r="U169" s="32">
        <f t="shared" si="28"/>
        <v>17.714285714285708</v>
      </c>
      <c r="V169" s="33">
        <f t="shared" si="27"/>
        <v>16.40287769784171</v>
      </c>
      <c r="W169" s="34">
        <f t="shared" si="29"/>
        <v>17.191977077363884</v>
      </c>
    </row>
    <row r="170" spans="1:23" ht="18">
      <c r="A170" s="40">
        <v>169</v>
      </c>
      <c r="B170" s="41" t="s">
        <v>48</v>
      </c>
      <c r="C170" s="42" t="s">
        <v>47</v>
      </c>
      <c r="D170" s="46">
        <v>1</v>
      </c>
      <c r="E170" s="69"/>
      <c r="F170" s="46"/>
      <c r="G170" s="7"/>
      <c r="H170" s="7"/>
      <c r="I170" s="30">
        <v>901</v>
      </c>
      <c r="J170" s="30">
        <v>1242</v>
      </c>
      <c r="K170" s="36">
        <f t="shared" si="20"/>
        <v>0.37569444444444444</v>
      </c>
      <c r="L170" s="36">
        <f t="shared" si="21"/>
        <v>0.52916666666666667</v>
      </c>
      <c r="M170" s="37"/>
      <c r="N170" s="38">
        <f t="shared" si="22"/>
        <v>0.15347222222222223</v>
      </c>
      <c r="O170" s="30">
        <v>1400</v>
      </c>
      <c r="P170" s="30">
        <v>1634</v>
      </c>
      <c r="Q170" s="36">
        <f t="shared" si="23"/>
        <v>0.58333333333333337</v>
      </c>
      <c r="R170" s="36">
        <f t="shared" si="24"/>
        <v>0.69027777777777777</v>
      </c>
      <c r="S170" s="38">
        <f t="shared" si="25"/>
        <v>0.1069444444444444</v>
      </c>
      <c r="T170" s="31">
        <f t="shared" si="26"/>
        <v>0.26041666666666663</v>
      </c>
      <c r="U170" s="32">
        <f t="shared" si="28"/>
        <v>16.832579185520363</v>
      </c>
      <c r="V170" s="33">
        <f t="shared" si="27"/>
        <v>14.805194805194812</v>
      </c>
      <c r="W170" s="34">
        <f t="shared" si="29"/>
        <v>16.000000000000004</v>
      </c>
    </row>
    <row r="171" spans="1:23" ht="18">
      <c r="A171" s="40">
        <v>170</v>
      </c>
      <c r="B171" s="44" t="s">
        <v>32</v>
      </c>
      <c r="C171" s="45" t="s">
        <v>47</v>
      </c>
      <c r="D171" s="46"/>
      <c r="E171" s="69">
        <v>1</v>
      </c>
      <c r="F171" s="46"/>
      <c r="G171" s="7"/>
      <c r="H171" s="7"/>
      <c r="I171" s="30">
        <v>843</v>
      </c>
      <c r="J171" s="30">
        <v>1432</v>
      </c>
      <c r="K171" s="36">
        <f t="shared" si="20"/>
        <v>0.36319444444444443</v>
      </c>
      <c r="L171" s="36">
        <f t="shared" si="21"/>
        <v>0.60555555555555562</v>
      </c>
      <c r="M171" s="39"/>
      <c r="N171" s="38">
        <f t="shared" si="22"/>
        <v>0.24236111111111119</v>
      </c>
      <c r="O171" s="30"/>
      <c r="P171" s="30"/>
      <c r="Q171" s="36">
        <f t="shared" si="23"/>
        <v>0</v>
      </c>
      <c r="R171" s="36">
        <f t="shared" si="24"/>
        <v>0</v>
      </c>
      <c r="S171" s="38">
        <f t="shared" si="25"/>
        <v>0</v>
      </c>
      <c r="T171" s="31">
        <f t="shared" si="26"/>
        <v>0.24236111111111119</v>
      </c>
      <c r="U171" s="32">
        <f t="shared" si="28"/>
        <v>10.659025787965613</v>
      </c>
      <c r="V171" s="33">
        <f t="shared" si="27"/>
        <v>0</v>
      </c>
      <c r="W171" s="34">
        <f t="shared" si="29"/>
        <v>10.659025787965613</v>
      </c>
    </row>
    <row r="172" spans="1:23" s="1" customFormat="1" ht="18">
      <c r="A172" s="40">
        <v>171</v>
      </c>
      <c r="B172" s="44" t="s">
        <v>66</v>
      </c>
      <c r="C172" s="45" t="s">
        <v>204</v>
      </c>
      <c r="D172" s="46"/>
      <c r="E172" s="69">
        <v>1</v>
      </c>
      <c r="F172" s="46"/>
      <c r="G172" s="8"/>
      <c r="H172" s="8"/>
      <c r="I172" s="30">
        <v>855</v>
      </c>
      <c r="J172" s="30">
        <v>1241</v>
      </c>
      <c r="K172" s="36">
        <f t="shared" si="20"/>
        <v>0.37152777777777779</v>
      </c>
      <c r="L172" s="36">
        <f t="shared" si="21"/>
        <v>0.52847222222222223</v>
      </c>
      <c r="M172" s="37"/>
      <c r="N172" s="38">
        <f t="shared" si="22"/>
        <v>0.15694444444444444</v>
      </c>
      <c r="O172" s="30"/>
      <c r="P172" s="30"/>
      <c r="Q172" s="36">
        <f t="shared" si="23"/>
        <v>0</v>
      </c>
      <c r="R172" s="36">
        <f t="shared" si="24"/>
        <v>0</v>
      </c>
      <c r="S172" s="38">
        <f t="shared" si="25"/>
        <v>0</v>
      </c>
      <c r="T172" s="31">
        <f t="shared" si="26"/>
        <v>0.15694444444444444</v>
      </c>
      <c r="U172" s="32">
        <f t="shared" si="28"/>
        <v>16.460176991150444</v>
      </c>
      <c r="V172" s="33">
        <f t="shared" si="27"/>
        <v>0</v>
      </c>
      <c r="W172" s="34">
        <f t="shared" si="29"/>
        <v>16.460176991150444</v>
      </c>
    </row>
    <row r="173" spans="1:23" ht="18">
      <c r="A173" s="40">
        <v>172</v>
      </c>
      <c r="B173" s="44" t="s">
        <v>26</v>
      </c>
      <c r="C173" s="45" t="s">
        <v>331</v>
      </c>
      <c r="D173" s="46">
        <v>1</v>
      </c>
      <c r="E173" s="69"/>
      <c r="F173" s="46"/>
      <c r="G173" s="7"/>
      <c r="H173" s="7"/>
      <c r="I173" s="30">
        <v>858</v>
      </c>
      <c r="J173" s="30">
        <v>1250</v>
      </c>
      <c r="K173" s="36">
        <f t="shared" si="20"/>
        <v>0.37361111111111112</v>
      </c>
      <c r="L173" s="36">
        <f t="shared" si="21"/>
        <v>0.53472222222222221</v>
      </c>
      <c r="M173" s="37"/>
      <c r="N173" s="38">
        <f t="shared" si="22"/>
        <v>0.16111111111111109</v>
      </c>
      <c r="O173" s="26">
        <v>1330</v>
      </c>
      <c r="P173" s="30">
        <v>1608</v>
      </c>
      <c r="Q173" s="36">
        <f t="shared" si="23"/>
        <v>0.5625</v>
      </c>
      <c r="R173" s="36">
        <f t="shared" si="24"/>
        <v>0.67222222222222217</v>
      </c>
      <c r="S173" s="38">
        <f t="shared" si="25"/>
        <v>0.10972222222222217</v>
      </c>
      <c r="T173" s="31">
        <f t="shared" si="26"/>
        <v>0.27083333333333326</v>
      </c>
      <c r="U173" s="32">
        <f t="shared" si="28"/>
        <v>16.03448275862069</v>
      </c>
      <c r="V173" s="33">
        <f t="shared" si="27"/>
        <v>14.430379746835451</v>
      </c>
      <c r="W173" s="34">
        <f t="shared" si="29"/>
        <v>15.384615384615389</v>
      </c>
    </row>
    <row r="174" spans="1:23" ht="18">
      <c r="A174" s="40">
        <v>173</v>
      </c>
      <c r="B174" s="41" t="s">
        <v>332</v>
      </c>
      <c r="C174" s="42" t="s">
        <v>333</v>
      </c>
      <c r="D174" s="46">
        <v>1</v>
      </c>
      <c r="E174" s="69"/>
      <c r="F174" s="46"/>
      <c r="G174" s="7"/>
      <c r="H174" s="7"/>
      <c r="I174" s="30">
        <v>852</v>
      </c>
      <c r="J174" s="30">
        <v>1232</v>
      </c>
      <c r="K174" s="36">
        <f t="shared" si="20"/>
        <v>0.36944444444444441</v>
      </c>
      <c r="L174" s="36">
        <f t="shared" si="21"/>
        <v>0.52222222222222225</v>
      </c>
      <c r="M174" s="37"/>
      <c r="N174" s="38">
        <f t="shared" si="22"/>
        <v>0.15277777777777785</v>
      </c>
      <c r="O174" s="30">
        <v>1323</v>
      </c>
      <c r="P174" s="30">
        <v>1542</v>
      </c>
      <c r="Q174" s="36">
        <f t="shared" si="23"/>
        <v>0.5576388888888888</v>
      </c>
      <c r="R174" s="36">
        <f t="shared" si="24"/>
        <v>0.65416666666666667</v>
      </c>
      <c r="S174" s="38">
        <f t="shared" si="25"/>
        <v>9.6527777777777879E-2</v>
      </c>
      <c r="T174" s="31">
        <f t="shared" si="26"/>
        <v>0.24930555555555572</v>
      </c>
      <c r="U174" s="32">
        <f t="shared" si="28"/>
        <v>16.909090909090903</v>
      </c>
      <c r="V174" s="33">
        <f t="shared" si="27"/>
        <v>16.40287769784171</v>
      </c>
      <c r="W174" s="34">
        <f t="shared" si="29"/>
        <v>16.71309192200556</v>
      </c>
    </row>
    <row r="175" spans="1:23" s="1" customFormat="1" ht="18">
      <c r="A175" s="40">
        <v>174</v>
      </c>
      <c r="B175" s="44" t="s">
        <v>163</v>
      </c>
      <c r="C175" s="45" t="s">
        <v>164</v>
      </c>
      <c r="D175" s="46">
        <v>1</v>
      </c>
      <c r="E175" s="69"/>
      <c r="F175" s="46"/>
      <c r="G175" s="7"/>
      <c r="H175" s="7"/>
      <c r="I175" s="30">
        <v>901</v>
      </c>
      <c r="J175" s="30">
        <v>1323</v>
      </c>
      <c r="K175" s="36">
        <f t="shared" si="20"/>
        <v>0.37569444444444444</v>
      </c>
      <c r="L175" s="36">
        <f t="shared" si="21"/>
        <v>0.5576388888888888</v>
      </c>
      <c r="M175" s="37"/>
      <c r="N175" s="38">
        <f t="shared" si="22"/>
        <v>0.18194444444444435</v>
      </c>
      <c r="O175" s="30">
        <v>1400</v>
      </c>
      <c r="P175" s="30">
        <v>1658</v>
      </c>
      <c r="Q175" s="36">
        <f t="shared" si="23"/>
        <v>0.58333333333333337</v>
      </c>
      <c r="R175" s="36">
        <f t="shared" si="24"/>
        <v>0.70694444444444438</v>
      </c>
      <c r="S175" s="38">
        <f t="shared" si="25"/>
        <v>0.12361111111111101</v>
      </c>
      <c r="T175" s="31">
        <f t="shared" si="26"/>
        <v>0.30555555555555536</v>
      </c>
      <c r="U175" s="32">
        <f t="shared" si="28"/>
        <v>14.198473282442755</v>
      </c>
      <c r="V175" s="33">
        <f t="shared" si="27"/>
        <v>12.808988764044955</v>
      </c>
      <c r="W175" s="34">
        <f t="shared" si="29"/>
        <v>13.636363636363646</v>
      </c>
    </row>
    <row r="176" spans="1:23" ht="18">
      <c r="A176" s="40">
        <v>175</v>
      </c>
      <c r="B176" s="44" t="s">
        <v>116</v>
      </c>
      <c r="C176" s="45" t="s">
        <v>164</v>
      </c>
      <c r="D176" s="46">
        <v>1</v>
      </c>
      <c r="E176" s="69"/>
      <c r="F176" s="46"/>
      <c r="G176" s="7"/>
      <c r="H176" s="7"/>
      <c r="I176" s="30">
        <v>911</v>
      </c>
      <c r="J176" s="30">
        <v>1255</v>
      </c>
      <c r="K176" s="36">
        <f t="shared" si="20"/>
        <v>0.38263888888888886</v>
      </c>
      <c r="L176" s="36">
        <f t="shared" si="21"/>
        <v>0.53819444444444442</v>
      </c>
      <c r="M176" s="37"/>
      <c r="N176" s="38">
        <f t="shared" si="22"/>
        <v>0.15555555555555556</v>
      </c>
      <c r="O176" s="30">
        <v>1330</v>
      </c>
      <c r="P176" s="30">
        <v>1552</v>
      </c>
      <c r="Q176" s="36">
        <f t="shared" si="23"/>
        <v>0.5625</v>
      </c>
      <c r="R176" s="36">
        <f t="shared" si="24"/>
        <v>0.66111111111111109</v>
      </c>
      <c r="S176" s="38">
        <f t="shared" si="25"/>
        <v>9.8611111111111094E-2</v>
      </c>
      <c r="T176" s="31">
        <f t="shared" si="26"/>
        <v>0.25416666666666665</v>
      </c>
      <c r="U176" s="32">
        <f t="shared" si="28"/>
        <v>16.607142857142858</v>
      </c>
      <c r="V176" s="33">
        <f t="shared" si="27"/>
        <v>16.056338028169016</v>
      </c>
      <c r="W176" s="34">
        <f t="shared" si="29"/>
        <v>16.393442622950822</v>
      </c>
    </row>
    <row r="177" spans="1:23" ht="18">
      <c r="A177" s="40">
        <v>176</v>
      </c>
      <c r="B177" s="41" t="s">
        <v>87</v>
      </c>
      <c r="C177" s="42" t="s">
        <v>334</v>
      </c>
      <c r="D177" s="46">
        <v>1</v>
      </c>
      <c r="E177" s="69"/>
      <c r="F177" s="46"/>
      <c r="G177" s="7"/>
      <c r="H177" s="7"/>
      <c r="I177" s="30">
        <v>908</v>
      </c>
      <c r="J177" s="30">
        <v>1238</v>
      </c>
      <c r="K177" s="36">
        <f t="shared" si="20"/>
        <v>0.38055555555555554</v>
      </c>
      <c r="L177" s="36">
        <f t="shared" si="21"/>
        <v>0.52638888888888891</v>
      </c>
      <c r="M177" s="37"/>
      <c r="N177" s="38">
        <f t="shared" si="22"/>
        <v>0.14583333333333337</v>
      </c>
      <c r="O177" s="30">
        <v>1317</v>
      </c>
      <c r="P177" s="30">
        <v>1542</v>
      </c>
      <c r="Q177" s="36">
        <f t="shared" si="23"/>
        <v>0.55347222222222214</v>
      </c>
      <c r="R177" s="36">
        <f t="shared" si="24"/>
        <v>0.65416666666666667</v>
      </c>
      <c r="S177" s="38">
        <f t="shared" si="25"/>
        <v>0.10069444444444453</v>
      </c>
      <c r="T177" s="31">
        <f t="shared" si="26"/>
        <v>0.2465277777777779</v>
      </c>
      <c r="U177" s="32">
        <f t="shared" si="28"/>
        <v>17.714285714285708</v>
      </c>
      <c r="V177" s="33">
        <f t="shared" si="27"/>
        <v>15.72413793103447</v>
      </c>
      <c r="W177" s="34">
        <f t="shared" si="29"/>
        <v>16.901408450704217</v>
      </c>
    </row>
    <row r="178" spans="1:23" ht="18">
      <c r="A178" s="40">
        <v>177</v>
      </c>
      <c r="B178" s="44" t="s">
        <v>335</v>
      </c>
      <c r="C178" s="42" t="s">
        <v>334</v>
      </c>
      <c r="D178" s="46"/>
      <c r="E178" s="69"/>
      <c r="F178" s="46">
        <v>1</v>
      </c>
      <c r="G178" s="8"/>
      <c r="H178" s="8"/>
      <c r="I178" s="30"/>
      <c r="J178" s="30"/>
      <c r="K178" s="36">
        <f t="shared" si="20"/>
        <v>0</v>
      </c>
      <c r="L178" s="36">
        <f t="shared" si="21"/>
        <v>0</v>
      </c>
      <c r="M178" s="37"/>
      <c r="N178" s="38">
        <f t="shared" si="22"/>
        <v>0</v>
      </c>
      <c r="O178" s="30">
        <v>1317</v>
      </c>
      <c r="P178" s="30">
        <v>1617</v>
      </c>
      <c r="Q178" s="36">
        <f t="shared" si="23"/>
        <v>0.55347222222222214</v>
      </c>
      <c r="R178" s="36">
        <f t="shared" si="24"/>
        <v>0.67847222222222214</v>
      </c>
      <c r="S178" s="38">
        <f t="shared" si="25"/>
        <v>0.125</v>
      </c>
      <c r="T178" s="31">
        <f t="shared" si="26"/>
        <v>0.125</v>
      </c>
      <c r="U178" s="32">
        <f t="shared" si="28"/>
        <v>0</v>
      </c>
      <c r="V178" s="33">
        <f t="shared" si="27"/>
        <v>12.666666666666666</v>
      </c>
      <c r="W178" s="34">
        <f t="shared" si="29"/>
        <v>12.666666666666666</v>
      </c>
    </row>
    <row r="179" spans="1:23" ht="18">
      <c r="A179" s="40">
        <v>178</v>
      </c>
      <c r="B179" s="41" t="s">
        <v>99</v>
      </c>
      <c r="C179" s="42" t="s">
        <v>336</v>
      </c>
      <c r="D179" s="46"/>
      <c r="E179" s="69">
        <v>1</v>
      </c>
      <c r="F179" s="46"/>
      <c r="G179" s="7"/>
      <c r="H179" s="7"/>
      <c r="I179" s="30">
        <v>919</v>
      </c>
      <c r="J179" s="30">
        <v>1251</v>
      </c>
      <c r="K179" s="36">
        <f t="shared" si="20"/>
        <v>0.38819444444444445</v>
      </c>
      <c r="L179" s="36">
        <f t="shared" si="21"/>
        <v>0.53541666666666665</v>
      </c>
      <c r="M179" s="37"/>
      <c r="N179" s="38">
        <f t="shared" si="22"/>
        <v>0.1472222222222222</v>
      </c>
      <c r="O179" s="30"/>
      <c r="P179" s="30"/>
      <c r="Q179" s="36">
        <f t="shared" si="23"/>
        <v>0</v>
      </c>
      <c r="R179" s="36">
        <f t="shared" si="24"/>
        <v>0</v>
      </c>
      <c r="S179" s="38">
        <f t="shared" si="25"/>
        <v>0</v>
      </c>
      <c r="T179" s="31">
        <f t="shared" si="26"/>
        <v>0.1472222222222222</v>
      </c>
      <c r="U179" s="32">
        <f t="shared" si="28"/>
        <v>17.547169811320757</v>
      </c>
      <c r="V179" s="33">
        <f t="shared" si="27"/>
        <v>0</v>
      </c>
      <c r="W179" s="34">
        <f t="shared" si="29"/>
        <v>17.547169811320757</v>
      </c>
    </row>
    <row r="180" spans="1:23" s="1" customFormat="1" ht="18">
      <c r="A180" s="40">
        <v>179</v>
      </c>
      <c r="B180" s="41" t="s">
        <v>87</v>
      </c>
      <c r="C180" s="42" t="s">
        <v>88</v>
      </c>
      <c r="D180" s="46">
        <v>1</v>
      </c>
      <c r="E180" s="69"/>
      <c r="F180" s="46"/>
      <c r="G180" s="7"/>
      <c r="H180" s="7"/>
      <c r="I180" s="30">
        <v>904</v>
      </c>
      <c r="J180" s="30">
        <v>1256</v>
      </c>
      <c r="K180" s="36">
        <f t="shared" si="20"/>
        <v>0.37777777777777777</v>
      </c>
      <c r="L180" s="36">
        <f t="shared" si="21"/>
        <v>0.53888888888888886</v>
      </c>
      <c r="M180" s="37"/>
      <c r="N180" s="38">
        <f t="shared" si="22"/>
        <v>0.16111111111111109</v>
      </c>
      <c r="O180" s="30">
        <v>1337</v>
      </c>
      <c r="P180" s="30">
        <v>1607</v>
      </c>
      <c r="Q180" s="36">
        <f t="shared" si="23"/>
        <v>0.56736111111111109</v>
      </c>
      <c r="R180" s="36">
        <f t="shared" si="24"/>
        <v>0.67152777777777772</v>
      </c>
      <c r="S180" s="38">
        <f t="shared" si="25"/>
        <v>0.10416666666666663</v>
      </c>
      <c r="T180" s="31">
        <f t="shared" si="26"/>
        <v>0.26527777777777772</v>
      </c>
      <c r="U180" s="32">
        <f t="shared" si="28"/>
        <v>16.03448275862069</v>
      </c>
      <c r="V180" s="33">
        <f t="shared" si="27"/>
        <v>15.200000000000005</v>
      </c>
      <c r="W180" s="34">
        <f t="shared" si="29"/>
        <v>15.706806282722516</v>
      </c>
    </row>
    <row r="181" spans="1:23" ht="18">
      <c r="A181" s="40">
        <v>180</v>
      </c>
      <c r="B181" s="44" t="s">
        <v>197</v>
      </c>
      <c r="C181" s="42" t="s">
        <v>337</v>
      </c>
      <c r="D181" s="46">
        <v>1</v>
      </c>
      <c r="E181" s="69"/>
      <c r="F181" s="46"/>
      <c r="G181" s="7"/>
      <c r="H181" s="7"/>
      <c r="I181" s="30"/>
      <c r="J181" s="30"/>
      <c r="K181" s="36">
        <f t="shared" si="20"/>
        <v>0</v>
      </c>
      <c r="L181" s="36">
        <f t="shared" si="21"/>
        <v>0</v>
      </c>
      <c r="M181" s="37"/>
      <c r="N181" s="38">
        <f t="shared" si="22"/>
        <v>0</v>
      </c>
      <c r="O181" s="30"/>
      <c r="P181" s="30"/>
      <c r="Q181" s="36">
        <f t="shared" si="23"/>
        <v>0</v>
      </c>
      <c r="R181" s="36">
        <f t="shared" si="24"/>
        <v>0</v>
      </c>
      <c r="S181" s="38">
        <f t="shared" si="25"/>
        <v>0</v>
      </c>
      <c r="T181" s="31">
        <f t="shared" si="26"/>
        <v>0</v>
      </c>
      <c r="U181" s="32">
        <f t="shared" si="28"/>
        <v>0</v>
      </c>
      <c r="V181" s="33">
        <f t="shared" si="27"/>
        <v>0</v>
      </c>
      <c r="W181" s="34">
        <f t="shared" si="29"/>
        <v>0</v>
      </c>
    </row>
    <row r="182" spans="1:23" ht="18">
      <c r="A182" s="40">
        <v>181</v>
      </c>
      <c r="B182" s="41" t="s">
        <v>338</v>
      </c>
      <c r="C182" s="42" t="s">
        <v>339</v>
      </c>
      <c r="D182" s="46"/>
      <c r="E182" s="69">
        <v>1</v>
      </c>
      <c r="F182" s="46"/>
      <c r="G182" s="8"/>
      <c r="H182" s="8"/>
      <c r="I182" s="30">
        <v>833</v>
      </c>
      <c r="J182" s="30">
        <v>1353</v>
      </c>
      <c r="K182" s="36">
        <f t="shared" si="20"/>
        <v>0.35624999999999996</v>
      </c>
      <c r="L182" s="36">
        <f t="shared" si="21"/>
        <v>0.57847222222222217</v>
      </c>
      <c r="M182" s="39"/>
      <c r="N182" s="38">
        <f t="shared" si="22"/>
        <v>0.22222222222222221</v>
      </c>
      <c r="O182" s="30"/>
      <c r="P182" s="30"/>
      <c r="Q182" s="36">
        <f t="shared" si="23"/>
        <v>0</v>
      </c>
      <c r="R182" s="36">
        <f t="shared" si="24"/>
        <v>0</v>
      </c>
      <c r="S182" s="38">
        <f t="shared" si="25"/>
        <v>0</v>
      </c>
      <c r="T182" s="31">
        <f t="shared" si="26"/>
        <v>0.22222222222222221</v>
      </c>
      <c r="U182" s="32">
        <f t="shared" si="28"/>
        <v>11.625</v>
      </c>
      <c r="V182" s="33">
        <f t="shared" si="27"/>
        <v>0</v>
      </c>
      <c r="W182" s="34">
        <f t="shared" si="29"/>
        <v>11.625</v>
      </c>
    </row>
    <row r="183" spans="1:23" s="1" customFormat="1" ht="18">
      <c r="A183" s="40">
        <v>182</v>
      </c>
      <c r="B183" s="44" t="s">
        <v>340</v>
      </c>
      <c r="C183" s="42" t="s">
        <v>341</v>
      </c>
      <c r="D183" s="46">
        <v>1</v>
      </c>
      <c r="E183" s="69"/>
      <c r="F183" s="46"/>
      <c r="G183" s="7"/>
      <c r="H183" s="7"/>
      <c r="I183" s="30">
        <v>934</v>
      </c>
      <c r="J183" s="30">
        <v>1245</v>
      </c>
      <c r="K183" s="36">
        <f t="shared" si="20"/>
        <v>0.39861111111111114</v>
      </c>
      <c r="L183" s="36">
        <f t="shared" si="21"/>
        <v>0.53125</v>
      </c>
      <c r="M183" s="37"/>
      <c r="N183" s="38">
        <f t="shared" si="22"/>
        <v>0.13263888888888886</v>
      </c>
      <c r="O183" s="30">
        <v>1312</v>
      </c>
      <c r="P183" s="30">
        <v>1515</v>
      </c>
      <c r="Q183" s="36">
        <f t="shared" si="23"/>
        <v>0.54999999999999993</v>
      </c>
      <c r="R183" s="36">
        <f t="shared" si="24"/>
        <v>0.63541666666666663</v>
      </c>
      <c r="S183" s="38">
        <f t="shared" si="25"/>
        <v>8.5416666666666696E-2</v>
      </c>
      <c r="T183" s="31">
        <f t="shared" si="26"/>
        <v>0.21805555555555556</v>
      </c>
      <c r="U183" s="32">
        <f t="shared" si="28"/>
        <v>19.47643979057592</v>
      </c>
      <c r="V183" s="33">
        <f t="shared" si="27"/>
        <v>18.536585365853654</v>
      </c>
      <c r="W183" s="34">
        <f t="shared" si="29"/>
        <v>19.108280254777071</v>
      </c>
    </row>
    <row r="184" spans="1:23" ht="18">
      <c r="A184" s="40">
        <v>183</v>
      </c>
      <c r="B184" s="41" t="s">
        <v>22</v>
      </c>
      <c r="C184" s="42" t="s">
        <v>35</v>
      </c>
      <c r="D184" s="46"/>
      <c r="E184" s="69">
        <v>1</v>
      </c>
      <c r="F184" s="46"/>
      <c r="G184" s="8"/>
      <c r="H184" s="8"/>
      <c r="I184" s="30">
        <v>843</v>
      </c>
      <c r="J184" s="30">
        <v>1343</v>
      </c>
      <c r="K184" s="36">
        <f t="shared" si="20"/>
        <v>0.36319444444444443</v>
      </c>
      <c r="L184" s="36">
        <f t="shared" si="21"/>
        <v>0.57152777777777775</v>
      </c>
      <c r="M184" s="37"/>
      <c r="N184" s="38">
        <f t="shared" si="22"/>
        <v>0.20833333333333331</v>
      </c>
      <c r="O184" s="30"/>
      <c r="P184" s="30"/>
      <c r="Q184" s="36">
        <f t="shared" si="23"/>
        <v>0</v>
      </c>
      <c r="R184" s="36">
        <f t="shared" si="24"/>
        <v>0</v>
      </c>
      <c r="S184" s="38">
        <f t="shared" si="25"/>
        <v>0</v>
      </c>
      <c r="T184" s="31">
        <f t="shared" si="26"/>
        <v>0.20833333333333331</v>
      </c>
      <c r="U184" s="32">
        <f t="shared" si="28"/>
        <v>12.4</v>
      </c>
      <c r="V184" s="33">
        <f t="shared" si="27"/>
        <v>0</v>
      </c>
      <c r="W184" s="34">
        <f t="shared" si="29"/>
        <v>12.4</v>
      </c>
    </row>
    <row r="185" spans="1:23" ht="18">
      <c r="A185" s="40">
        <v>184</v>
      </c>
      <c r="B185" s="41" t="s">
        <v>41</v>
      </c>
      <c r="C185" s="42" t="s">
        <v>342</v>
      </c>
      <c r="D185" s="46">
        <v>1</v>
      </c>
      <c r="E185" s="69"/>
      <c r="F185" s="46"/>
      <c r="G185" s="8"/>
      <c r="H185" s="8"/>
      <c r="I185" s="30">
        <v>849</v>
      </c>
      <c r="J185" s="30">
        <v>1313</v>
      </c>
      <c r="K185" s="36">
        <f t="shared" si="20"/>
        <v>0.36736111111111108</v>
      </c>
      <c r="L185" s="36">
        <f t="shared" si="21"/>
        <v>0.55069444444444438</v>
      </c>
      <c r="M185" s="37"/>
      <c r="N185" s="38">
        <f t="shared" si="22"/>
        <v>0.18333333333333329</v>
      </c>
      <c r="O185" s="30">
        <v>1340</v>
      </c>
      <c r="P185" s="30">
        <v>1614</v>
      </c>
      <c r="Q185" s="36">
        <f t="shared" si="23"/>
        <v>0.56944444444444442</v>
      </c>
      <c r="R185" s="36">
        <f t="shared" si="24"/>
        <v>0.67638888888888882</v>
      </c>
      <c r="S185" s="38">
        <f t="shared" si="25"/>
        <v>0.1069444444444444</v>
      </c>
      <c r="T185" s="31">
        <f t="shared" si="26"/>
        <v>0.29027777777777769</v>
      </c>
      <c r="U185" s="32">
        <f t="shared" si="28"/>
        <v>14.090909090909093</v>
      </c>
      <c r="V185" s="33">
        <f t="shared" si="27"/>
        <v>14.805194805194812</v>
      </c>
      <c r="W185" s="34">
        <f t="shared" si="29"/>
        <v>14.354066985645936</v>
      </c>
    </row>
    <row r="186" spans="1:23" ht="18">
      <c r="A186" s="40">
        <v>185</v>
      </c>
      <c r="B186" s="41" t="s">
        <v>186</v>
      </c>
      <c r="C186" s="42" t="s">
        <v>343</v>
      </c>
      <c r="D186" s="46">
        <v>1</v>
      </c>
      <c r="E186" s="69"/>
      <c r="F186" s="46"/>
      <c r="G186" s="7"/>
      <c r="H186" s="7"/>
      <c r="I186" s="30">
        <v>836</v>
      </c>
      <c r="J186" s="30">
        <v>1232</v>
      </c>
      <c r="K186" s="36">
        <f t="shared" si="20"/>
        <v>0.35833333333333334</v>
      </c>
      <c r="L186" s="36">
        <f t="shared" si="21"/>
        <v>0.52222222222222225</v>
      </c>
      <c r="M186" s="39"/>
      <c r="N186" s="38">
        <f t="shared" si="22"/>
        <v>0.16388888888888892</v>
      </c>
      <c r="O186" s="30">
        <v>1340</v>
      </c>
      <c r="P186" s="30">
        <v>1614</v>
      </c>
      <c r="Q186" s="36">
        <f t="shared" si="23"/>
        <v>0.56944444444444442</v>
      </c>
      <c r="R186" s="36">
        <f t="shared" si="24"/>
        <v>0.67638888888888882</v>
      </c>
      <c r="S186" s="38">
        <f t="shared" si="25"/>
        <v>0.1069444444444444</v>
      </c>
      <c r="T186" s="31">
        <f t="shared" si="26"/>
        <v>0.27083333333333331</v>
      </c>
      <c r="U186" s="32">
        <f t="shared" si="28"/>
        <v>15.762711864406777</v>
      </c>
      <c r="V186" s="33">
        <f t="shared" si="27"/>
        <v>14.805194805194812</v>
      </c>
      <c r="W186" s="34">
        <f t="shared" si="29"/>
        <v>15.384615384615385</v>
      </c>
    </row>
    <row r="187" spans="1:23" ht="18">
      <c r="A187" s="40">
        <v>186</v>
      </c>
      <c r="B187" s="44"/>
      <c r="C187" s="45"/>
      <c r="D187" s="46"/>
      <c r="E187" s="69"/>
      <c r="F187" s="46"/>
      <c r="G187" s="7"/>
      <c r="H187" s="7"/>
      <c r="I187" s="30"/>
      <c r="J187" s="30"/>
      <c r="K187" s="36">
        <f t="shared" si="20"/>
        <v>0</v>
      </c>
      <c r="L187" s="36">
        <f t="shared" si="21"/>
        <v>0</v>
      </c>
      <c r="M187" s="37"/>
      <c r="N187" s="38">
        <f t="shared" si="22"/>
        <v>0</v>
      </c>
      <c r="O187" s="30"/>
      <c r="P187" s="30"/>
      <c r="Q187" s="36">
        <f t="shared" si="23"/>
        <v>0</v>
      </c>
      <c r="R187" s="36">
        <f t="shared" si="24"/>
        <v>0</v>
      </c>
      <c r="S187" s="38">
        <f t="shared" si="25"/>
        <v>0</v>
      </c>
      <c r="T187" s="31">
        <f t="shared" si="26"/>
        <v>0</v>
      </c>
      <c r="U187" s="32">
        <f t="shared" si="28"/>
        <v>0</v>
      </c>
      <c r="V187" s="33">
        <f t="shared" si="27"/>
        <v>0</v>
      </c>
      <c r="W187" s="34">
        <f t="shared" si="29"/>
        <v>0</v>
      </c>
    </row>
    <row r="188" spans="1:23" ht="18">
      <c r="A188" s="40">
        <v>187</v>
      </c>
      <c r="B188" s="41" t="s">
        <v>344</v>
      </c>
      <c r="C188" s="42" t="s">
        <v>345</v>
      </c>
      <c r="D188" s="46">
        <v>1</v>
      </c>
      <c r="E188" s="69"/>
      <c r="F188" s="46"/>
      <c r="G188" s="7"/>
      <c r="H188" s="7"/>
      <c r="I188" s="30">
        <v>932</v>
      </c>
      <c r="J188" s="30">
        <v>1250</v>
      </c>
      <c r="K188" s="36">
        <f t="shared" si="20"/>
        <v>0.3972222222222222</v>
      </c>
      <c r="L188" s="36">
        <f t="shared" si="21"/>
        <v>0.53472222222222221</v>
      </c>
      <c r="M188" s="39"/>
      <c r="N188" s="38">
        <f t="shared" si="22"/>
        <v>0.13750000000000001</v>
      </c>
      <c r="O188" s="30">
        <v>1312</v>
      </c>
      <c r="P188" s="30">
        <v>1534</v>
      </c>
      <c r="Q188" s="36">
        <f t="shared" si="23"/>
        <v>0.54999999999999993</v>
      </c>
      <c r="R188" s="36">
        <f t="shared" si="24"/>
        <v>0.64861111111111114</v>
      </c>
      <c r="S188" s="38">
        <f t="shared" si="25"/>
        <v>9.8611111111111205E-2</v>
      </c>
      <c r="T188" s="31">
        <f t="shared" si="26"/>
        <v>0.23611111111111122</v>
      </c>
      <c r="U188" s="32">
        <f t="shared" si="28"/>
        <v>18.787878787878785</v>
      </c>
      <c r="V188" s="33">
        <f t="shared" si="27"/>
        <v>16.056338028168998</v>
      </c>
      <c r="W188" s="34">
        <f t="shared" si="29"/>
        <v>17.647058823529402</v>
      </c>
    </row>
    <row r="189" spans="1:23" ht="18">
      <c r="A189" s="40">
        <v>188</v>
      </c>
      <c r="B189" s="44"/>
      <c r="C189" s="45"/>
      <c r="D189" s="46"/>
      <c r="E189" s="69"/>
      <c r="F189" s="46"/>
      <c r="G189" s="8"/>
      <c r="H189" s="8"/>
      <c r="I189" s="30"/>
      <c r="J189" s="30"/>
      <c r="K189" s="36">
        <f t="shared" si="20"/>
        <v>0</v>
      </c>
      <c r="L189" s="36">
        <f t="shared" si="21"/>
        <v>0</v>
      </c>
      <c r="M189" s="37"/>
      <c r="N189" s="38">
        <f t="shared" si="22"/>
        <v>0</v>
      </c>
      <c r="O189" s="30"/>
      <c r="P189" s="30"/>
      <c r="Q189" s="36">
        <f t="shared" si="23"/>
        <v>0</v>
      </c>
      <c r="R189" s="36">
        <f t="shared" si="24"/>
        <v>0</v>
      </c>
      <c r="S189" s="38">
        <f t="shared" si="25"/>
        <v>0</v>
      </c>
      <c r="T189" s="31">
        <f t="shared" si="26"/>
        <v>0</v>
      </c>
      <c r="U189" s="32">
        <f t="shared" si="28"/>
        <v>0</v>
      </c>
      <c r="V189" s="33">
        <f t="shared" si="27"/>
        <v>0</v>
      </c>
      <c r="W189" s="34">
        <f t="shared" si="29"/>
        <v>0</v>
      </c>
    </row>
    <row r="190" spans="1:23" ht="18">
      <c r="A190" s="40">
        <v>189</v>
      </c>
      <c r="B190" s="44" t="s">
        <v>76</v>
      </c>
      <c r="C190" s="45" t="s">
        <v>144</v>
      </c>
      <c r="D190" s="46">
        <v>1</v>
      </c>
      <c r="E190" s="69"/>
      <c r="F190" s="46"/>
      <c r="G190" s="7"/>
      <c r="H190" s="7"/>
      <c r="I190" s="30">
        <v>915</v>
      </c>
      <c r="J190" s="30">
        <v>1311</v>
      </c>
      <c r="K190" s="36">
        <f t="shared" si="20"/>
        <v>0.38541666666666669</v>
      </c>
      <c r="L190" s="36">
        <f t="shared" si="21"/>
        <v>0.54930555555555549</v>
      </c>
      <c r="M190" s="39"/>
      <c r="N190" s="38">
        <f t="shared" si="22"/>
        <v>0.16388888888888881</v>
      </c>
      <c r="O190" s="30">
        <v>1357</v>
      </c>
      <c r="P190" s="30">
        <v>1615</v>
      </c>
      <c r="Q190" s="36">
        <f t="shared" si="23"/>
        <v>0.58124999999999993</v>
      </c>
      <c r="R190" s="36">
        <f t="shared" si="24"/>
        <v>0.67708333333333326</v>
      </c>
      <c r="S190" s="38">
        <f t="shared" si="25"/>
        <v>9.5833333333333326E-2</v>
      </c>
      <c r="T190" s="31">
        <f t="shared" si="26"/>
        <v>0.25972222222222213</v>
      </c>
      <c r="U190" s="32">
        <f t="shared" si="28"/>
        <v>15.762711864406787</v>
      </c>
      <c r="V190" s="33">
        <f t="shared" si="27"/>
        <v>16.521739130434785</v>
      </c>
      <c r="W190" s="34">
        <f t="shared" si="29"/>
        <v>16.042780748663105</v>
      </c>
    </row>
    <row r="191" spans="1:23" ht="18">
      <c r="A191" s="40">
        <v>190</v>
      </c>
      <c r="B191" s="41" t="s">
        <v>45</v>
      </c>
      <c r="C191" s="42" t="s">
        <v>46</v>
      </c>
      <c r="D191" s="46">
        <v>1</v>
      </c>
      <c r="E191" s="69"/>
      <c r="F191" s="46"/>
      <c r="G191" s="7"/>
      <c r="H191" s="7"/>
      <c r="I191" s="30">
        <v>908</v>
      </c>
      <c r="J191" s="30">
        <v>1231</v>
      </c>
      <c r="K191" s="36">
        <f t="shared" si="20"/>
        <v>0.38055555555555554</v>
      </c>
      <c r="L191" s="36">
        <f t="shared" si="21"/>
        <v>0.52152777777777781</v>
      </c>
      <c r="M191" s="39"/>
      <c r="N191" s="38">
        <f t="shared" si="22"/>
        <v>0.14097222222222228</v>
      </c>
      <c r="O191" s="30">
        <v>1334</v>
      </c>
      <c r="P191" s="30">
        <v>1548</v>
      </c>
      <c r="Q191" s="36">
        <f t="shared" si="23"/>
        <v>0.56527777777777777</v>
      </c>
      <c r="R191" s="36">
        <f t="shared" si="24"/>
        <v>0.65833333333333333</v>
      </c>
      <c r="S191" s="38">
        <f t="shared" si="25"/>
        <v>9.3055555555555558E-2</v>
      </c>
      <c r="T191" s="31">
        <f t="shared" si="26"/>
        <v>0.23402777777777783</v>
      </c>
      <c r="U191" s="32">
        <f t="shared" si="28"/>
        <v>18.325123152709352</v>
      </c>
      <c r="V191" s="33">
        <f t="shared" si="27"/>
        <v>17.014925373134329</v>
      </c>
      <c r="W191" s="34">
        <f t="shared" si="29"/>
        <v>17.804154302670618</v>
      </c>
    </row>
    <row r="192" spans="1:23" ht="18">
      <c r="A192" s="40">
        <v>191</v>
      </c>
      <c r="B192" s="41" t="s">
        <v>37</v>
      </c>
      <c r="C192" s="42" t="s">
        <v>38</v>
      </c>
      <c r="D192" s="46">
        <v>1</v>
      </c>
      <c r="E192" s="69"/>
      <c r="F192" s="46"/>
      <c r="G192" s="7"/>
      <c r="H192" s="7"/>
      <c r="I192" s="30">
        <v>919</v>
      </c>
      <c r="J192" s="30">
        <v>1222</v>
      </c>
      <c r="K192" s="36">
        <f t="shared" si="20"/>
        <v>0.38819444444444445</v>
      </c>
      <c r="L192" s="36">
        <f t="shared" si="21"/>
        <v>0.51527777777777772</v>
      </c>
      <c r="M192" s="37"/>
      <c r="N192" s="38">
        <f t="shared" si="22"/>
        <v>0.12708333333333327</v>
      </c>
      <c r="O192" s="30">
        <v>1304</v>
      </c>
      <c r="P192" s="30">
        <v>1503</v>
      </c>
      <c r="Q192" s="36">
        <f t="shared" si="23"/>
        <v>0.5444444444444444</v>
      </c>
      <c r="R192" s="36">
        <f t="shared" si="24"/>
        <v>0.62708333333333333</v>
      </c>
      <c r="S192" s="38">
        <f t="shared" si="25"/>
        <v>8.2638888888888928E-2</v>
      </c>
      <c r="T192" s="31">
        <f t="shared" si="26"/>
        <v>0.2097222222222222</v>
      </c>
      <c r="U192" s="32">
        <f t="shared" si="28"/>
        <v>20.327868852459027</v>
      </c>
      <c r="V192" s="33">
        <f t="shared" si="27"/>
        <v>19.159663865546211</v>
      </c>
      <c r="W192" s="34">
        <f t="shared" si="29"/>
        <v>19.867549668874176</v>
      </c>
    </row>
    <row r="193" spans="1:23" s="1" customFormat="1" ht="18">
      <c r="A193" s="40">
        <v>192</v>
      </c>
      <c r="B193" s="44" t="s">
        <v>65</v>
      </c>
      <c r="C193" s="45" t="s">
        <v>156</v>
      </c>
      <c r="D193" s="46" t="s">
        <v>428</v>
      </c>
      <c r="E193" s="69">
        <v>1</v>
      </c>
      <c r="F193" s="46"/>
      <c r="G193" s="7"/>
      <c r="H193" s="7"/>
      <c r="I193" s="30">
        <v>852</v>
      </c>
      <c r="J193" s="30">
        <v>1239</v>
      </c>
      <c r="K193" s="36">
        <f t="shared" si="20"/>
        <v>0.36944444444444441</v>
      </c>
      <c r="L193" s="36">
        <f t="shared" si="21"/>
        <v>0.52708333333333335</v>
      </c>
      <c r="M193" s="37"/>
      <c r="N193" s="38">
        <f t="shared" si="22"/>
        <v>0.15763888888888894</v>
      </c>
      <c r="O193" s="30"/>
      <c r="P193" s="30"/>
      <c r="Q193" s="36">
        <f t="shared" si="23"/>
        <v>0</v>
      </c>
      <c r="R193" s="36">
        <f t="shared" si="24"/>
        <v>0</v>
      </c>
      <c r="S193" s="38">
        <f t="shared" si="25"/>
        <v>0</v>
      </c>
      <c r="T193" s="31">
        <f t="shared" si="26"/>
        <v>0.15763888888888894</v>
      </c>
      <c r="U193" s="32">
        <f t="shared" si="28"/>
        <v>16.38766519823788</v>
      </c>
      <c r="V193" s="33">
        <f t="shared" si="27"/>
        <v>0</v>
      </c>
      <c r="W193" s="34">
        <f t="shared" si="29"/>
        <v>16.38766519823788</v>
      </c>
    </row>
    <row r="194" spans="1:23" ht="18">
      <c r="A194" s="40">
        <v>193</v>
      </c>
      <c r="B194" s="44" t="s">
        <v>24</v>
      </c>
      <c r="C194" s="42" t="s">
        <v>346</v>
      </c>
      <c r="D194" s="46" t="s">
        <v>428</v>
      </c>
      <c r="E194" s="69">
        <v>1</v>
      </c>
      <c r="F194" s="46"/>
      <c r="G194" s="7"/>
      <c r="H194" s="7"/>
      <c r="I194" s="30">
        <v>846</v>
      </c>
      <c r="J194" s="30">
        <v>1233</v>
      </c>
      <c r="K194" s="36">
        <f t="shared" ref="K194:K257" si="30">(INT(I194/100)/24)+((I194 - (INT(I194/100)*100))/1440)</f>
        <v>0.36527777777777776</v>
      </c>
      <c r="L194" s="36">
        <f t="shared" ref="L194:L257" si="31">(INT(J194/100)/24)+((J194 - (INT(J194/100)*100))/1440)</f>
        <v>0.5229166666666667</v>
      </c>
      <c r="M194" s="39"/>
      <c r="N194" s="38">
        <f t="shared" ref="N194:N257" si="32">IF(OR(I194 ="", J194 = ""),0,L194-K194)</f>
        <v>0.15763888888888894</v>
      </c>
      <c r="O194" s="30"/>
      <c r="P194" s="30"/>
      <c r="Q194" s="36">
        <f t="shared" ref="Q194:Q257" si="33">(INT(O194/100)/24)+((O194 - (INT(O194/100)*100))/1440)</f>
        <v>0</v>
      </c>
      <c r="R194" s="36">
        <f t="shared" ref="R194:R257" si="34">(INT(P194/100)/24)+((P194 - (INT(P194/100)*100))/1440)</f>
        <v>0</v>
      </c>
      <c r="S194" s="38">
        <f t="shared" ref="S194:S257" si="35">IF(OR(O194 ="", P194 = ""),0,R194-Q194)</f>
        <v>0</v>
      </c>
      <c r="T194" s="31">
        <f t="shared" ref="T194:T257" si="36">N194+S194</f>
        <v>0.15763888888888894</v>
      </c>
      <c r="U194" s="32">
        <f t="shared" si="28"/>
        <v>16.38766519823788</v>
      </c>
      <c r="V194" s="33">
        <f t="shared" ref="V194:V257" si="37">IF(S194=0,0,($AA$1/((S194*1440)/60)))</f>
        <v>0</v>
      </c>
      <c r="W194" s="34">
        <f t="shared" si="29"/>
        <v>16.38766519823788</v>
      </c>
    </row>
    <row r="195" spans="1:23" s="1" customFormat="1" ht="18">
      <c r="A195" s="40">
        <v>194</v>
      </c>
      <c r="B195" s="44" t="s">
        <v>306</v>
      </c>
      <c r="C195" s="42" t="s">
        <v>346</v>
      </c>
      <c r="D195" s="46">
        <v>1</v>
      </c>
      <c r="E195" s="69"/>
      <c r="F195" s="46"/>
      <c r="G195" s="8"/>
      <c r="H195" s="8"/>
      <c r="I195" s="26">
        <v>901</v>
      </c>
      <c r="J195" s="30">
        <v>1323</v>
      </c>
      <c r="K195" s="36">
        <f t="shared" si="30"/>
        <v>0.37569444444444444</v>
      </c>
      <c r="L195" s="36">
        <f t="shared" si="31"/>
        <v>0.5576388888888888</v>
      </c>
      <c r="M195" s="37"/>
      <c r="N195" s="38">
        <f t="shared" si="32"/>
        <v>0.18194444444444435</v>
      </c>
      <c r="O195" s="30">
        <v>1400</v>
      </c>
      <c r="P195" s="30">
        <v>1659</v>
      </c>
      <c r="Q195" s="36">
        <f t="shared" si="33"/>
        <v>0.58333333333333337</v>
      </c>
      <c r="R195" s="36">
        <f t="shared" si="34"/>
        <v>0.70763888888888882</v>
      </c>
      <c r="S195" s="38">
        <f t="shared" si="35"/>
        <v>0.12430555555555545</v>
      </c>
      <c r="T195" s="31">
        <f t="shared" si="36"/>
        <v>0.3062499999999998</v>
      </c>
      <c r="U195" s="32">
        <f t="shared" ref="U195:U258" si="38">IF(N195=0,0, IF(D195=1,($AB$1/(N195*1440/60)), ($Z$1/(N195*1440/60))))</f>
        <v>14.198473282442755</v>
      </c>
      <c r="V195" s="33">
        <f t="shared" si="37"/>
        <v>12.737430167597779</v>
      </c>
      <c r="W195" s="34">
        <f t="shared" ref="W195:W258" si="39">IF(T195=0,0,IF(D195=1,(100/(T195*1440/60)),IF(E195=1,(62/(T195*1440/60)),(38/(T195*1440/60)))))</f>
        <v>13.605442176870756</v>
      </c>
    </row>
    <row r="196" spans="1:23" s="1" customFormat="1" ht="18">
      <c r="A196" s="40">
        <v>195</v>
      </c>
      <c r="B196" s="44" t="s">
        <v>50</v>
      </c>
      <c r="C196" s="42" t="s">
        <v>347</v>
      </c>
      <c r="D196" s="46"/>
      <c r="E196" s="69"/>
      <c r="F196" s="46">
        <v>1</v>
      </c>
      <c r="G196" s="7"/>
      <c r="H196" s="7"/>
      <c r="I196" s="30"/>
      <c r="J196" s="30"/>
      <c r="K196" s="36">
        <f t="shared" si="30"/>
        <v>0</v>
      </c>
      <c r="L196" s="36">
        <f t="shared" si="31"/>
        <v>0</v>
      </c>
      <c r="M196" s="39"/>
      <c r="N196" s="38">
        <f t="shared" si="32"/>
        <v>0</v>
      </c>
      <c r="O196" s="30"/>
      <c r="P196" s="30">
        <v>1514</v>
      </c>
      <c r="Q196" s="36">
        <f t="shared" si="33"/>
        <v>0</v>
      </c>
      <c r="R196" s="36">
        <f t="shared" si="34"/>
        <v>0.63472222222222219</v>
      </c>
      <c r="S196" s="38">
        <f t="shared" si="35"/>
        <v>0</v>
      </c>
      <c r="T196" s="31">
        <f t="shared" si="36"/>
        <v>0</v>
      </c>
      <c r="U196" s="32">
        <f t="shared" si="38"/>
        <v>0</v>
      </c>
      <c r="V196" s="33">
        <f t="shared" si="37"/>
        <v>0</v>
      </c>
      <c r="W196" s="34">
        <f t="shared" si="39"/>
        <v>0</v>
      </c>
    </row>
    <row r="197" spans="1:23" ht="18">
      <c r="A197" s="40">
        <v>196</v>
      </c>
      <c r="B197" s="41" t="s">
        <v>205</v>
      </c>
      <c r="C197" s="42" t="s">
        <v>347</v>
      </c>
      <c r="D197" s="46"/>
      <c r="E197" s="69">
        <v>1</v>
      </c>
      <c r="F197" s="46"/>
      <c r="G197" s="8"/>
      <c r="H197"/>
      <c r="I197" s="30">
        <v>732</v>
      </c>
      <c r="J197" s="30"/>
      <c r="K197" s="36">
        <f t="shared" si="30"/>
        <v>0.31388888888888888</v>
      </c>
      <c r="L197" s="36">
        <f t="shared" si="31"/>
        <v>0</v>
      </c>
      <c r="M197" s="39"/>
      <c r="N197" s="38">
        <f t="shared" si="32"/>
        <v>0</v>
      </c>
      <c r="O197" s="30"/>
      <c r="P197" s="30"/>
      <c r="Q197" s="36">
        <f t="shared" si="33"/>
        <v>0</v>
      </c>
      <c r="R197" s="36">
        <f t="shared" si="34"/>
        <v>0</v>
      </c>
      <c r="S197" s="38">
        <f t="shared" si="35"/>
        <v>0</v>
      </c>
      <c r="T197" s="31">
        <f t="shared" si="36"/>
        <v>0</v>
      </c>
      <c r="U197" s="32">
        <f t="shared" si="38"/>
        <v>0</v>
      </c>
      <c r="V197" s="33">
        <f t="shared" si="37"/>
        <v>0</v>
      </c>
      <c r="W197" s="34">
        <f t="shared" si="39"/>
        <v>0</v>
      </c>
    </row>
    <row r="198" spans="1:23" s="1" customFormat="1" ht="18">
      <c r="A198" s="40">
        <v>197</v>
      </c>
      <c r="B198" s="41" t="s">
        <v>348</v>
      </c>
      <c r="C198" s="42" t="s">
        <v>125</v>
      </c>
      <c r="D198" s="46"/>
      <c r="E198" s="69">
        <v>1</v>
      </c>
      <c r="F198" s="46"/>
      <c r="G198" s="8"/>
      <c r="H198" s="8"/>
      <c r="I198" s="30">
        <v>840</v>
      </c>
      <c r="J198" s="30">
        <v>1246</v>
      </c>
      <c r="K198" s="36">
        <f t="shared" si="30"/>
        <v>0.3611111111111111</v>
      </c>
      <c r="L198" s="36">
        <f t="shared" si="31"/>
        <v>0.53194444444444444</v>
      </c>
      <c r="M198" s="39"/>
      <c r="N198" s="38">
        <f t="shared" si="32"/>
        <v>0.17083333333333334</v>
      </c>
      <c r="O198" s="30"/>
      <c r="P198" s="30"/>
      <c r="Q198" s="36">
        <f t="shared" si="33"/>
        <v>0</v>
      </c>
      <c r="R198" s="36">
        <f t="shared" si="34"/>
        <v>0</v>
      </c>
      <c r="S198" s="38">
        <f t="shared" si="35"/>
        <v>0</v>
      </c>
      <c r="T198" s="31">
        <f t="shared" si="36"/>
        <v>0.17083333333333334</v>
      </c>
      <c r="U198" s="32">
        <f t="shared" si="38"/>
        <v>15.121951219512196</v>
      </c>
      <c r="V198" s="33">
        <f t="shared" si="37"/>
        <v>0</v>
      </c>
      <c r="W198" s="34">
        <f t="shared" si="39"/>
        <v>15.121951219512196</v>
      </c>
    </row>
    <row r="199" spans="1:23" ht="18">
      <c r="A199" s="40">
        <v>198</v>
      </c>
      <c r="B199" s="44" t="s">
        <v>92</v>
      </c>
      <c r="C199" s="45" t="s">
        <v>105</v>
      </c>
      <c r="D199" s="46">
        <v>1</v>
      </c>
      <c r="E199" s="69"/>
      <c r="F199" s="46"/>
      <c r="G199" s="7"/>
      <c r="H199" s="7"/>
      <c r="I199" s="30">
        <v>911</v>
      </c>
      <c r="J199" s="30">
        <v>1247</v>
      </c>
      <c r="K199" s="36">
        <f t="shared" si="30"/>
        <v>0.38263888888888886</v>
      </c>
      <c r="L199" s="36">
        <f t="shared" si="31"/>
        <v>0.53263888888888888</v>
      </c>
      <c r="M199" s="37"/>
      <c r="N199" s="38">
        <f t="shared" si="32"/>
        <v>0.15000000000000002</v>
      </c>
      <c r="O199" s="30">
        <v>1337</v>
      </c>
      <c r="P199" s="30">
        <v>1558</v>
      </c>
      <c r="Q199" s="36">
        <f t="shared" si="33"/>
        <v>0.56736111111111109</v>
      </c>
      <c r="R199" s="36">
        <f t="shared" si="34"/>
        <v>0.66527777777777775</v>
      </c>
      <c r="S199" s="38">
        <f t="shared" si="35"/>
        <v>9.7916666666666652E-2</v>
      </c>
      <c r="T199" s="31">
        <f t="shared" si="36"/>
        <v>0.24791666666666667</v>
      </c>
      <c r="U199" s="32">
        <f t="shared" si="38"/>
        <v>17.222222222222221</v>
      </c>
      <c r="V199" s="33">
        <f t="shared" si="37"/>
        <v>16.170212765957448</v>
      </c>
      <c r="W199" s="34">
        <f t="shared" si="39"/>
        <v>16.806722689075631</v>
      </c>
    </row>
    <row r="200" spans="1:23" ht="18">
      <c r="A200" s="40">
        <v>199</v>
      </c>
      <c r="B200" s="44"/>
      <c r="C200" s="42"/>
      <c r="D200" s="46"/>
      <c r="E200" s="69"/>
      <c r="F200" s="46"/>
      <c r="G200" s="8"/>
      <c r="H200" s="8"/>
      <c r="I200" s="30"/>
      <c r="J200" s="30"/>
      <c r="K200" s="36">
        <f t="shared" si="30"/>
        <v>0</v>
      </c>
      <c r="L200" s="36">
        <f t="shared" si="31"/>
        <v>0</v>
      </c>
      <c r="M200" s="39"/>
      <c r="N200" s="38">
        <f t="shared" si="32"/>
        <v>0</v>
      </c>
      <c r="O200" s="30"/>
      <c r="P200" s="30"/>
      <c r="Q200" s="36">
        <f t="shared" si="33"/>
        <v>0</v>
      </c>
      <c r="R200" s="36">
        <f t="shared" si="34"/>
        <v>0</v>
      </c>
      <c r="S200" s="38">
        <f t="shared" si="35"/>
        <v>0</v>
      </c>
      <c r="T200" s="31">
        <f t="shared" si="36"/>
        <v>0</v>
      </c>
      <c r="U200" s="32">
        <f t="shared" si="38"/>
        <v>0</v>
      </c>
      <c r="V200" s="33">
        <f t="shared" si="37"/>
        <v>0</v>
      </c>
      <c r="W200" s="34">
        <f t="shared" si="39"/>
        <v>0</v>
      </c>
    </row>
    <row r="201" spans="1:23" s="1" customFormat="1" ht="18">
      <c r="A201" s="40">
        <v>200</v>
      </c>
      <c r="B201" s="44" t="s">
        <v>50</v>
      </c>
      <c r="C201" s="45" t="s">
        <v>113</v>
      </c>
      <c r="D201" s="46"/>
      <c r="E201" s="69">
        <v>1</v>
      </c>
      <c r="F201" s="46"/>
      <c r="G201" s="7"/>
      <c r="H201" s="7"/>
      <c r="I201" s="30">
        <v>833</v>
      </c>
      <c r="J201" s="30">
        <v>1303</v>
      </c>
      <c r="K201" s="36">
        <f t="shared" si="30"/>
        <v>0.35624999999999996</v>
      </c>
      <c r="L201" s="36">
        <f t="shared" si="31"/>
        <v>0.54374999999999996</v>
      </c>
      <c r="M201" s="39"/>
      <c r="N201" s="38">
        <f t="shared" si="32"/>
        <v>0.1875</v>
      </c>
      <c r="O201" s="30"/>
      <c r="P201" s="30"/>
      <c r="Q201" s="36">
        <f t="shared" si="33"/>
        <v>0</v>
      </c>
      <c r="R201" s="36">
        <f t="shared" si="34"/>
        <v>0</v>
      </c>
      <c r="S201" s="38">
        <f t="shared" si="35"/>
        <v>0</v>
      </c>
      <c r="T201" s="31">
        <f t="shared" si="36"/>
        <v>0.1875</v>
      </c>
      <c r="U201" s="32">
        <f t="shared" si="38"/>
        <v>13.777777777777779</v>
      </c>
      <c r="V201" s="33">
        <f t="shared" si="37"/>
        <v>0</v>
      </c>
      <c r="W201" s="34">
        <f t="shared" si="39"/>
        <v>13.777777777777779</v>
      </c>
    </row>
    <row r="202" spans="1:23" ht="18">
      <c r="A202" s="40">
        <v>201</v>
      </c>
      <c r="B202" s="41" t="s">
        <v>349</v>
      </c>
      <c r="C202" s="42" t="s">
        <v>350</v>
      </c>
      <c r="D202" s="46">
        <v>1</v>
      </c>
      <c r="E202" s="69"/>
      <c r="F202" s="46"/>
      <c r="G202" s="7"/>
      <c r="H202" s="7"/>
      <c r="I202" s="30">
        <v>855</v>
      </c>
      <c r="J202" s="30">
        <v>1243</v>
      </c>
      <c r="K202" s="36">
        <f t="shared" si="30"/>
        <v>0.37152777777777779</v>
      </c>
      <c r="L202" s="36">
        <f t="shared" si="31"/>
        <v>0.52986111111111112</v>
      </c>
      <c r="M202" s="37"/>
      <c r="N202" s="38">
        <f t="shared" si="32"/>
        <v>0.15833333333333333</v>
      </c>
      <c r="O202" s="30">
        <v>1343</v>
      </c>
      <c r="P202" s="30">
        <v>1609</v>
      </c>
      <c r="Q202" s="36">
        <f t="shared" si="33"/>
        <v>0.57152777777777775</v>
      </c>
      <c r="R202" s="36">
        <f t="shared" si="34"/>
        <v>0.67291666666666661</v>
      </c>
      <c r="S202" s="38">
        <f t="shared" si="35"/>
        <v>0.10138888888888886</v>
      </c>
      <c r="T202" s="31">
        <f t="shared" si="36"/>
        <v>0.25972222222222219</v>
      </c>
      <c r="U202" s="32">
        <f t="shared" si="38"/>
        <v>16.315789473684212</v>
      </c>
      <c r="V202" s="33">
        <f t="shared" si="37"/>
        <v>15.616438356164387</v>
      </c>
      <c r="W202" s="34">
        <f t="shared" si="39"/>
        <v>16.042780748663105</v>
      </c>
    </row>
    <row r="203" spans="1:23" ht="18">
      <c r="A203" s="40">
        <v>202</v>
      </c>
      <c r="B203" s="44" t="s">
        <v>29</v>
      </c>
      <c r="C203" s="60" t="s">
        <v>351</v>
      </c>
      <c r="D203" s="46"/>
      <c r="E203" s="69">
        <v>1</v>
      </c>
      <c r="F203" s="46"/>
      <c r="G203" s="8"/>
      <c r="H203" s="8"/>
      <c r="I203" s="30">
        <v>830</v>
      </c>
      <c r="J203" s="30">
        <v>1252</v>
      </c>
      <c r="K203" s="36">
        <f t="shared" si="30"/>
        <v>0.35416666666666663</v>
      </c>
      <c r="L203" s="36">
        <f t="shared" si="31"/>
        <v>0.53611111111111109</v>
      </c>
      <c r="M203" s="37"/>
      <c r="N203" s="38">
        <f t="shared" si="32"/>
        <v>0.18194444444444446</v>
      </c>
      <c r="O203" s="30"/>
      <c r="P203" s="30"/>
      <c r="Q203" s="36">
        <f t="shared" si="33"/>
        <v>0</v>
      </c>
      <c r="R203" s="36">
        <f t="shared" si="34"/>
        <v>0</v>
      </c>
      <c r="S203" s="38">
        <f t="shared" si="35"/>
        <v>0</v>
      </c>
      <c r="T203" s="31">
        <f t="shared" si="36"/>
        <v>0.18194444444444446</v>
      </c>
      <c r="U203" s="32">
        <f t="shared" si="38"/>
        <v>14.19847328244275</v>
      </c>
      <c r="V203" s="33">
        <f t="shared" si="37"/>
        <v>0</v>
      </c>
      <c r="W203" s="34">
        <f t="shared" si="39"/>
        <v>14.19847328244275</v>
      </c>
    </row>
    <row r="204" spans="1:23" ht="18">
      <c r="A204" s="40">
        <v>203</v>
      </c>
      <c r="B204" s="41" t="s">
        <v>82</v>
      </c>
      <c r="C204" s="42" t="s">
        <v>352</v>
      </c>
      <c r="D204" s="46">
        <v>1</v>
      </c>
      <c r="E204" s="69"/>
      <c r="F204" s="46"/>
      <c r="G204" s="8"/>
      <c r="H204" s="8"/>
      <c r="I204" s="30">
        <v>855</v>
      </c>
      <c r="J204" s="30">
        <v>1314</v>
      </c>
      <c r="K204" s="36">
        <f t="shared" si="30"/>
        <v>0.37152777777777779</v>
      </c>
      <c r="L204" s="36">
        <f t="shared" si="31"/>
        <v>0.55138888888888882</v>
      </c>
      <c r="M204" s="37"/>
      <c r="N204" s="38">
        <f t="shared" si="32"/>
        <v>0.17986111111111103</v>
      </c>
      <c r="O204" s="30">
        <v>1410</v>
      </c>
      <c r="P204" s="30">
        <v>1653</v>
      </c>
      <c r="Q204" s="36">
        <f t="shared" si="33"/>
        <v>0.59027777777777779</v>
      </c>
      <c r="R204" s="36">
        <f t="shared" si="34"/>
        <v>0.70347222222222217</v>
      </c>
      <c r="S204" s="38">
        <f t="shared" si="35"/>
        <v>0.11319444444444438</v>
      </c>
      <c r="T204" s="31">
        <f t="shared" si="36"/>
        <v>0.2930555555555554</v>
      </c>
      <c r="U204" s="32">
        <f t="shared" si="38"/>
        <v>14.36293436293437</v>
      </c>
      <c r="V204" s="33">
        <f t="shared" si="37"/>
        <v>13.987730061349705</v>
      </c>
      <c r="W204" s="34">
        <f t="shared" si="39"/>
        <v>14.218009478672993</v>
      </c>
    </row>
    <row r="205" spans="1:23" ht="18">
      <c r="A205" s="40">
        <v>204</v>
      </c>
      <c r="B205" s="41" t="s">
        <v>82</v>
      </c>
      <c r="C205" s="42" t="s">
        <v>353</v>
      </c>
      <c r="D205" s="46">
        <v>1</v>
      </c>
      <c r="E205" s="69"/>
      <c r="F205" s="46"/>
      <c r="G205" s="8"/>
      <c r="H205" s="8"/>
      <c r="I205" s="30">
        <v>915</v>
      </c>
      <c r="J205" s="30">
        <v>1301</v>
      </c>
      <c r="K205" s="36">
        <f t="shared" si="30"/>
        <v>0.38541666666666669</v>
      </c>
      <c r="L205" s="36">
        <f t="shared" si="31"/>
        <v>0.54236111111111107</v>
      </c>
      <c r="M205" s="39"/>
      <c r="N205" s="38">
        <f t="shared" si="32"/>
        <v>0.15694444444444439</v>
      </c>
      <c r="O205" s="30">
        <v>1410</v>
      </c>
      <c r="P205" s="30">
        <v>1637</v>
      </c>
      <c r="Q205" s="36">
        <f t="shared" si="33"/>
        <v>0.59027777777777779</v>
      </c>
      <c r="R205" s="36">
        <f t="shared" si="34"/>
        <v>0.69236111111111109</v>
      </c>
      <c r="S205" s="38">
        <f t="shared" si="35"/>
        <v>0.1020833333333333</v>
      </c>
      <c r="T205" s="31">
        <f t="shared" si="36"/>
        <v>0.25902777777777769</v>
      </c>
      <c r="U205" s="32">
        <f t="shared" si="38"/>
        <v>16.460176991150448</v>
      </c>
      <c r="V205" s="33">
        <f t="shared" si="37"/>
        <v>15.51020408163266</v>
      </c>
      <c r="W205" s="34">
        <f t="shared" si="39"/>
        <v>16.085790884718502</v>
      </c>
    </row>
    <row r="206" spans="1:23" ht="18">
      <c r="A206" s="40">
        <v>205</v>
      </c>
      <c r="B206" s="41"/>
      <c r="C206" s="42"/>
      <c r="D206" s="46"/>
      <c r="E206" s="69"/>
      <c r="F206" s="46"/>
      <c r="G206" s="7"/>
      <c r="H206" s="7"/>
      <c r="I206" s="30"/>
      <c r="J206" s="30"/>
      <c r="K206" s="36">
        <f t="shared" si="30"/>
        <v>0</v>
      </c>
      <c r="L206" s="36">
        <f t="shared" si="31"/>
        <v>0</v>
      </c>
      <c r="M206" s="37"/>
      <c r="N206" s="38">
        <f t="shared" si="32"/>
        <v>0</v>
      </c>
      <c r="O206" s="30"/>
      <c r="P206" s="30"/>
      <c r="Q206" s="36">
        <f t="shared" si="33"/>
        <v>0</v>
      </c>
      <c r="R206" s="36">
        <f t="shared" si="34"/>
        <v>0</v>
      </c>
      <c r="S206" s="38">
        <f t="shared" si="35"/>
        <v>0</v>
      </c>
      <c r="T206" s="31">
        <f t="shared" si="36"/>
        <v>0</v>
      </c>
      <c r="U206" s="32">
        <f t="shared" si="38"/>
        <v>0</v>
      </c>
      <c r="V206" s="33">
        <f t="shared" si="37"/>
        <v>0</v>
      </c>
      <c r="W206" s="34">
        <f t="shared" si="39"/>
        <v>0</v>
      </c>
    </row>
    <row r="207" spans="1:23" ht="18">
      <c r="A207" s="40">
        <v>206</v>
      </c>
      <c r="B207" s="44" t="s">
        <v>72</v>
      </c>
      <c r="C207" s="45" t="s">
        <v>166</v>
      </c>
      <c r="D207" s="46">
        <v>1</v>
      </c>
      <c r="E207" s="69"/>
      <c r="F207" s="46"/>
      <c r="G207" s="7"/>
      <c r="H207" s="7"/>
      <c r="I207" s="30"/>
      <c r="J207" s="30"/>
      <c r="K207" s="36">
        <f t="shared" si="30"/>
        <v>0</v>
      </c>
      <c r="L207" s="36">
        <f t="shared" si="31"/>
        <v>0</v>
      </c>
      <c r="M207" s="39"/>
      <c r="N207" s="38">
        <f t="shared" si="32"/>
        <v>0</v>
      </c>
      <c r="O207" s="30"/>
      <c r="P207" s="30"/>
      <c r="Q207" s="36">
        <f t="shared" si="33"/>
        <v>0</v>
      </c>
      <c r="R207" s="36">
        <f t="shared" si="34"/>
        <v>0</v>
      </c>
      <c r="S207" s="38">
        <f t="shared" si="35"/>
        <v>0</v>
      </c>
      <c r="T207" s="31">
        <f t="shared" si="36"/>
        <v>0</v>
      </c>
      <c r="U207" s="32">
        <f t="shared" si="38"/>
        <v>0</v>
      </c>
      <c r="V207" s="33">
        <f t="shared" si="37"/>
        <v>0</v>
      </c>
      <c r="W207" s="34">
        <f t="shared" si="39"/>
        <v>0</v>
      </c>
    </row>
    <row r="208" spans="1:23" ht="18">
      <c r="A208" s="40">
        <v>207</v>
      </c>
      <c r="B208" s="41" t="s">
        <v>191</v>
      </c>
      <c r="C208" s="42" t="s">
        <v>192</v>
      </c>
      <c r="D208" s="46"/>
      <c r="E208" s="69">
        <v>1</v>
      </c>
      <c r="F208" s="46"/>
      <c r="G208" s="8"/>
      <c r="H208" s="8"/>
      <c r="I208" s="30"/>
      <c r="J208" s="30"/>
      <c r="K208" s="36">
        <f t="shared" si="30"/>
        <v>0</v>
      </c>
      <c r="L208" s="36">
        <f t="shared" si="31"/>
        <v>0</v>
      </c>
      <c r="M208" s="37"/>
      <c r="N208" s="38">
        <f t="shared" si="32"/>
        <v>0</v>
      </c>
      <c r="O208" s="30"/>
      <c r="P208" s="30"/>
      <c r="Q208" s="36">
        <f t="shared" si="33"/>
        <v>0</v>
      </c>
      <c r="R208" s="36">
        <f t="shared" si="34"/>
        <v>0</v>
      </c>
      <c r="S208" s="38">
        <f t="shared" si="35"/>
        <v>0</v>
      </c>
      <c r="T208" s="31">
        <f t="shared" si="36"/>
        <v>0</v>
      </c>
      <c r="U208" s="32">
        <f t="shared" si="38"/>
        <v>0</v>
      </c>
      <c r="V208" s="33">
        <f t="shared" si="37"/>
        <v>0</v>
      </c>
      <c r="W208" s="34">
        <f t="shared" si="39"/>
        <v>0</v>
      </c>
    </row>
    <row r="209" spans="1:23" ht="18">
      <c r="A209" s="40">
        <v>208</v>
      </c>
      <c r="B209" s="41" t="s">
        <v>77</v>
      </c>
      <c r="C209" s="42" t="s">
        <v>354</v>
      </c>
      <c r="D209" s="46">
        <v>1</v>
      </c>
      <c r="E209" s="69"/>
      <c r="F209" s="46"/>
      <c r="G209" s="8"/>
      <c r="H209" s="8"/>
      <c r="I209" s="30">
        <v>928</v>
      </c>
      <c r="J209" s="30">
        <v>1315</v>
      </c>
      <c r="K209" s="36">
        <f t="shared" si="30"/>
        <v>0.39444444444444443</v>
      </c>
      <c r="L209" s="36">
        <f t="shared" si="31"/>
        <v>0.55208333333333326</v>
      </c>
      <c r="M209" s="37"/>
      <c r="N209" s="38">
        <f t="shared" si="32"/>
        <v>0.15763888888888883</v>
      </c>
      <c r="O209" s="30">
        <v>1405</v>
      </c>
      <c r="P209" s="30">
        <v>1636</v>
      </c>
      <c r="Q209" s="36">
        <f t="shared" si="33"/>
        <v>0.58680555555555558</v>
      </c>
      <c r="R209" s="36">
        <f t="shared" si="34"/>
        <v>0.69166666666666665</v>
      </c>
      <c r="S209" s="38">
        <f t="shared" si="35"/>
        <v>0.10486111111111107</v>
      </c>
      <c r="T209" s="31">
        <f t="shared" si="36"/>
        <v>0.2624999999999999</v>
      </c>
      <c r="U209" s="32">
        <f t="shared" si="38"/>
        <v>16.38766519823789</v>
      </c>
      <c r="V209" s="33">
        <f t="shared" si="37"/>
        <v>15.099337748344377</v>
      </c>
      <c r="W209" s="34">
        <f t="shared" si="39"/>
        <v>15.873015873015881</v>
      </c>
    </row>
    <row r="210" spans="1:23" ht="18">
      <c r="A210" s="40">
        <v>209</v>
      </c>
      <c r="B210" s="44" t="s">
        <v>32</v>
      </c>
      <c r="C210" s="45" t="s">
        <v>354</v>
      </c>
      <c r="D210" s="46"/>
      <c r="E210" s="69"/>
      <c r="F210" s="46"/>
      <c r="G210" s="7"/>
      <c r="H210" s="7"/>
      <c r="I210" s="30">
        <v>855</v>
      </c>
      <c r="J210" s="30">
        <v>1253</v>
      </c>
      <c r="K210" s="36">
        <f t="shared" si="30"/>
        <v>0.37152777777777779</v>
      </c>
      <c r="L210" s="36">
        <f t="shared" si="31"/>
        <v>0.53680555555555554</v>
      </c>
      <c r="M210" s="37"/>
      <c r="N210" s="38">
        <f t="shared" si="32"/>
        <v>0.16527777777777775</v>
      </c>
      <c r="O210" s="30">
        <v>1410</v>
      </c>
      <c r="P210" s="30">
        <v>1653</v>
      </c>
      <c r="Q210" s="36">
        <f t="shared" si="33"/>
        <v>0.59027777777777779</v>
      </c>
      <c r="R210" s="36">
        <f t="shared" si="34"/>
        <v>0.70347222222222217</v>
      </c>
      <c r="S210" s="38">
        <f t="shared" si="35"/>
        <v>0.11319444444444438</v>
      </c>
      <c r="T210" s="31">
        <f t="shared" si="36"/>
        <v>0.27847222222222212</v>
      </c>
      <c r="U210" s="32">
        <f t="shared" si="38"/>
        <v>15.630252100840339</v>
      </c>
      <c r="V210" s="33">
        <f t="shared" si="37"/>
        <v>13.987730061349705</v>
      </c>
      <c r="W210" s="34">
        <f t="shared" si="39"/>
        <v>5.685785536159603</v>
      </c>
    </row>
    <row r="211" spans="1:23" ht="18">
      <c r="A211" s="40">
        <v>210</v>
      </c>
      <c r="B211" s="44" t="s">
        <v>32</v>
      </c>
      <c r="C211" s="42" t="s">
        <v>355</v>
      </c>
      <c r="D211" s="46"/>
      <c r="E211" s="69">
        <v>1</v>
      </c>
      <c r="F211" s="46"/>
      <c r="G211" s="7"/>
      <c r="H211" s="7"/>
      <c r="I211" s="30">
        <v>919</v>
      </c>
      <c r="J211" s="30">
        <v>1403</v>
      </c>
      <c r="K211" s="36">
        <f t="shared" si="30"/>
        <v>0.38819444444444445</v>
      </c>
      <c r="L211" s="36">
        <f t="shared" si="31"/>
        <v>0.5854166666666667</v>
      </c>
      <c r="M211" s="37"/>
      <c r="N211" s="38">
        <f t="shared" si="32"/>
        <v>0.19722222222222224</v>
      </c>
      <c r="O211" s="30"/>
      <c r="P211" s="30"/>
      <c r="Q211" s="36">
        <f t="shared" si="33"/>
        <v>0</v>
      </c>
      <c r="R211" s="36">
        <f t="shared" si="34"/>
        <v>0</v>
      </c>
      <c r="S211" s="38">
        <f t="shared" si="35"/>
        <v>0</v>
      </c>
      <c r="T211" s="31">
        <f t="shared" si="36"/>
        <v>0.19722222222222224</v>
      </c>
      <c r="U211" s="32">
        <f t="shared" si="38"/>
        <v>13.098591549295772</v>
      </c>
      <c r="V211" s="33">
        <f t="shared" si="37"/>
        <v>0</v>
      </c>
      <c r="W211" s="34">
        <f t="shared" si="39"/>
        <v>13.098591549295772</v>
      </c>
    </row>
    <row r="212" spans="1:23" ht="18">
      <c r="A212" s="40">
        <v>211</v>
      </c>
      <c r="B212" s="44" t="s">
        <v>45</v>
      </c>
      <c r="C212" s="42" t="s">
        <v>355</v>
      </c>
      <c r="D212" s="46"/>
      <c r="E212" s="69">
        <v>1</v>
      </c>
      <c r="F212" s="46"/>
      <c r="G212" s="7"/>
      <c r="H212" s="7"/>
      <c r="I212" s="30">
        <v>919</v>
      </c>
      <c r="J212" s="30">
        <v>1403</v>
      </c>
      <c r="K212" s="36">
        <f t="shared" si="30"/>
        <v>0.38819444444444445</v>
      </c>
      <c r="L212" s="36">
        <f t="shared" si="31"/>
        <v>0.5854166666666667</v>
      </c>
      <c r="M212" s="37"/>
      <c r="N212" s="38">
        <f t="shared" si="32"/>
        <v>0.19722222222222224</v>
      </c>
      <c r="O212" s="30"/>
      <c r="P212" s="30"/>
      <c r="Q212" s="36">
        <f t="shared" si="33"/>
        <v>0</v>
      </c>
      <c r="R212" s="36">
        <f t="shared" si="34"/>
        <v>0</v>
      </c>
      <c r="S212" s="38">
        <f t="shared" si="35"/>
        <v>0</v>
      </c>
      <c r="T212" s="31">
        <f t="shared" si="36"/>
        <v>0.19722222222222224</v>
      </c>
      <c r="U212" s="32">
        <f t="shared" si="38"/>
        <v>13.098591549295772</v>
      </c>
      <c r="V212" s="33">
        <f t="shared" si="37"/>
        <v>0</v>
      </c>
      <c r="W212" s="34">
        <f t="shared" si="39"/>
        <v>13.098591549295772</v>
      </c>
    </row>
    <row r="213" spans="1:23" s="1" customFormat="1" ht="18">
      <c r="A213" s="40">
        <v>212</v>
      </c>
      <c r="B213" s="41" t="s">
        <v>61</v>
      </c>
      <c r="C213" s="42" t="s">
        <v>62</v>
      </c>
      <c r="D213" s="46"/>
      <c r="E213" s="69">
        <v>1</v>
      </c>
      <c r="F213" s="46"/>
      <c r="G213" s="7"/>
      <c r="H213" s="7"/>
      <c r="I213" s="30">
        <v>904</v>
      </c>
      <c r="J213" s="30">
        <v>1332</v>
      </c>
      <c r="K213" s="36">
        <f t="shared" si="30"/>
        <v>0.37777777777777777</v>
      </c>
      <c r="L213" s="36">
        <f t="shared" si="31"/>
        <v>0.56388888888888888</v>
      </c>
      <c r="M213" s="37"/>
      <c r="N213" s="38">
        <f t="shared" si="32"/>
        <v>0.18611111111111112</v>
      </c>
      <c r="O213" s="30"/>
      <c r="P213" s="30"/>
      <c r="Q213" s="36">
        <f t="shared" si="33"/>
        <v>0</v>
      </c>
      <c r="R213" s="36">
        <f t="shared" si="34"/>
        <v>0</v>
      </c>
      <c r="S213" s="38">
        <f t="shared" si="35"/>
        <v>0</v>
      </c>
      <c r="T213" s="31">
        <f t="shared" si="36"/>
        <v>0.18611111111111112</v>
      </c>
      <c r="U213" s="32">
        <f t="shared" si="38"/>
        <v>13.880597014925373</v>
      </c>
      <c r="V213" s="33">
        <f t="shared" si="37"/>
        <v>0</v>
      </c>
      <c r="W213" s="34">
        <f t="shared" si="39"/>
        <v>13.880597014925373</v>
      </c>
    </row>
    <row r="214" spans="1:23" s="1" customFormat="1" ht="18">
      <c r="A214" s="40">
        <v>213</v>
      </c>
      <c r="B214" s="44" t="s">
        <v>30</v>
      </c>
      <c r="C214" s="45" t="s">
        <v>184</v>
      </c>
      <c r="D214" s="46"/>
      <c r="E214" s="69">
        <v>1</v>
      </c>
      <c r="F214" s="46"/>
      <c r="G214" s="7"/>
      <c r="H214" s="7"/>
      <c r="I214" s="26">
        <v>852</v>
      </c>
      <c r="J214" s="30">
        <v>1235</v>
      </c>
      <c r="K214" s="36">
        <f t="shared" si="30"/>
        <v>0.36944444444444441</v>
      </c>
      <c r="L214" s="36">
        <f t="shared" si="31"/>
        <v>0.52430555555555558</v>
      </c>
      <c r="M214" s="37"/>
      <c r="N214" s="38">
        <f t="shared" si="32"/>
        <v>0.15486111111111117</v>
      </c>
      <c r="O214" s="30"/>
      <c r="P214" s="30"/>
      <c r="Q214" s="36">
        <f t="shared" si="33"/>
        <v>0</v>
      </c>
      <c r="R214" s="36">
        <f t="shared" si="34"/>
        <v>0</v>
      </c>
      <c r="S214" s="38">
        <f t="shared" si="35"/>
        <v>0</v>
      </c>
      <c r="T214" s="31">
        <f t="shared" si="36"/>
        <v>0.15486111111111117</v>
      </c>
      <c r="U214" s="32">
        <f t="shared" si="38"/>
        <v>16.681614349775778</v>
      </c>
      <c r="V214" s="33">
        <f t="shared" si="37"/>
        <v>0</v>
      </c>
      <c r="W214" s="34">
        <f t="shared" si="39"/>
        <v>16.681614349775778</v>
      </c>
    </row>
    <row r="215" spans="1:23" ht="18">
      <c r="A215" s="40">
        <v>214</v>
      </c>
      <c r="B215" s="41" t="s">
        <v>92</v>
      </c>
      <c r="C215" s="42" t="s">
        <v>78</v>
      </c>
      <c r="D215" s="46">
        <v>1</v>
      </c>
      <c r="E215" s="69"/>
      <c r="F215" s="46"/>
      <c r="G215" s="7"/>
      <c r="H215" s="7"/>
      <c r="I215" s="30">
        <v>908</v>
      </c>
      <c r="J215" s="30">
        <v>1231</v>
      </c>
      <c r="K215" s="36">
        <f t="shared" si="30"/>
        <v>0.38055555555555554</v>
      </c>
      <c r="L215" s="36">
        <f t="shared" si="31"/>
        <v>0.52152777777777781</v>
      </c>
      <c r="M215" s="37"/>
      <c r="N215" s="38">
        <f t="shared" si="32"/>
        <v>0.14097222222222228</v>
      </c>
      <c r="O215" s="30">
        <v>1334</v>
      </c>
      <c r="P215" s="30">
        <v>1548</v>
      </c>
      <c r="Q215" s="36">
        <f t="shared" si="33"/>
        <v>0.56527777777777777</v>
      </c>
      <c r="R215" s="36">
        <f t="shared" si="34"/>
        <v>0.65833333333333333</v>
      </c>
      <c r="S215" s="38">
        <f t="shared" si="35"/>
        <v>9.3055555555555558E-2</v>
      </c>
      <c r="T215" s="31">
        <f t="shared" si="36"/>
        <v>0.23402777777777783</v>
      </c>
      <c r="U215" s="32">
        <f t="shared" si="38"/>
        <v>18.325123152709352</v>
      </c>
      <c r="V215" s="33">
        <f t="shared" si="37"/>
        <v>17.014925373134329</v>
      </c>
      <c r="W215" s="34">
        <f t="shared" si="39"/>
        <v>17.804154302670618</v>
      </c>
    </row>
    <row r="216" spans="1:23" s="1" customFormat="1" ht="18">
      <c r="A216" s="40">
        <v>215</v>
      </c>
      <c r="B216" s="41" t="s">
        <v>99</v>
      </c>
      <c r="C216" s="42" t="s">
        <v>356</v>
      </c>
      <c r="D216" s="46"/>
      <c r="E216" s="69">
        <v>1</v>
      </c>
      <c r="F216" s="46"/>
      <c r="G216" s="8"/>
      <c r="H216" s="8"/>
      <c r="I216" s="30">
        <v>843</v>
      </c>
      <c r="J216" s="30">
        <v>1306</v>
      </c>
      <c r="K216" s="36">
        <f t="shared" si="30"/>
        <v>0.36319444444444443</v>
      </c>
      <c r="L216" s="36">
        <f t="shared" si="31"/>
        <v>0.54583333333333328</v>
      </c>
      <c r="M216" s="37"/>
      <c r="N216" s="38">
        <f t="shared" si="32"/>
        <v>0.18263888888888885</v>
      </c>
      <c r="O216" s="30"/>
      <c r="P216" s="30"/>
      <c r="Q216" s="36">
        <f t="shared" si="33"/>
        <v>0</v>
      </c>
      <c r="R216" s="36">
        <f t="shared" si="34"/>
        <v>0</v>
      </c>
      <c r="S216" s="38">
        <f t="shared" si="35"/>
        <v>0</v>
      </c>
      <c r="T216" s="31">
        <f t="shared" si="36"/>
        <v>0.18263888888888885</v>
      </c>
      <c r="U216" s="32">
        <f t="shared" si="38"/>
        <v>14.144486692015214</v>
      </c>
      <c r="V216" s="33">
        <f t="shared" si="37"/>
        <v>0</v>
      </c>
      <c r="W216" s="34">
        <f t="shared" si="39"/>
        <v>14.144486692015214</v>
      </c>
    </row>
    <row r="217" spans="1:23" s="1" customFormat="1" ht="18">
      <c r="A217" s="40">
        <v>216</v>
      </c>
      <c r="B217" s="41" t="s">
        <v>14</v>
      </c>
      <c r="C217" s="42" t="s">
        <v>357</v>
      </c>
      <c r="D217" s="46"/>
      <c r="E217" s="69">
        <v>1</v>
      </c>
      <c r="F217" s="46"/>
      <c r="G217" s="7"/>
      <c r="H217" s="7"/>
      <c r="I217" s="30"/>
      <c r="J217" s="30">
        <v>1308</v>
      </c>
      <c r="K217" s="36">
        <f t="shared" si="30"/>
        <v>0</v>
      </c>
      <c r="L217" s="36">
        <f t="shared" si="31"/>
        <v>0.54722222222222217</v>
      </c>
      <c r="M217" s="37"/>
      <c r="N217" s="38">
        <f t="shared" si="32"/>
        <v>0</v>
      </c>
      <c r="O217" s="30"/>
      <c r="P217" s="30"/>
      <c r="Q217" s="36">
        <f t="shared" si="33"/>
        <v>0</v>
      </c>
      <c r="R217" s="36">
        <f t="shared" si="34"/>
        <v>0</v>
      </c>
      <c r="S217" s="38">
        <f t="shared" si="35"/>
        <v>0</v>
      </c>
      <c r="T217" s="31">
        <f t="shared" si="36"/>
        <v>0</v>
      </c>
      <c r="U217" s="32">
        <f t="shared" si="38"/>
        <v>0</v>
      </c>
      <c r="V217" s="33">
        <f t="shared" si="37"/>
        <v>0</v>
      </c>
      <c r="W217" s="34">
        <f t="shared" si="39"/>
        <v>0</v>
      </c>
    </row>
    <row r="218" spans="1:23" ht="18">
      <c r="A218" s="40">
        <v>217</v>
      </c>
      <c r="B218" s="44" t="s">
        <v>358</v>
      </c>
      <c r="C218" s="42" t="s">
        <v>359</v>
      </c>
      <c r="D218" s="46">
        <v>1</v>
      </c>
      <c r="E218" s="69"/>
      <c r="F218" s="46"/>
      <c r="G218" s="7"/>
      <c r="H218" s="7"/>
      <c r="I218" s="30"/>
      <c r="J218" s="30"/>
      <c r="K218" s="36">
        <f t="shared" si="30"/>
        <v>0</v>
      </c>
      <c r="L218" s="36">
        <f t="shared" si="31"/>
        <v>0</v>
      </c>
      <c r="M218" s="39"/>
      <c r="N218" s="38">
        <f t="shared" si="32"/>
        <v>0</v>
      </c>
      <c r="O218" s="30"/>
      <c r="P218" s="30"/>
      <c r="Q218" s="36">
        <f t="shared" si="33"/>
        <v>0</v>
      </c>
      <c r="R218" s="36">
        <f t="shared" si="34"/>
        <v>0</v>
      </c>
      <c r="S218" s="38">
        <f t="shared" si="35"/>
        <v>0</v>
      </c>
      <c r="T218" s="31">
        <f t="shared" si="36"/>
        <v>0</v>
      </c>
      <c r="U218" s="32">
        <f t="shared" si="38"/>
        <v>0</v>
      </c>
      <c r="V218" s="33">
        <f t="shared" si="37"/>
        <v>0</v>
      </c>
      <c r="W218" s="34">
        <f t="shared" si="39"/>
        <v>0</v>
      </c>
    </row>
    <row r="219" spans="1:23" ht="18">
      <c r="A219" s="40">
        <v>218</v>
      </c>
      <c r="B219" s="41" t="s">
        <v>84</v>
      </c>
      <c r="C219" s="42" t="s">
        <v>85</v>
      </c>
      <c r="D219" s="46"/>
      <c r="E219" s="69">
        <v>1</v>
      </c>
      <c r="F219" s="46"/>
      <c r="G219" s="7"/>
      <c r="H219" s="7"/>
      <c r="I219" s="30">
        <v>908</v>
      </c>
      <c r="J219" s="30">
        <v>1301</v>
      </c>
      <c r="K219" s="36">
        <f t="shared" si="30"/>
        <v>0.38055555555555554</v>
      </c>
      <c r="L219" s="36">
        <f t="shared" si="31"/>
        <v>0.54236111111111107</v>
      </c>
      <c r="M219" s="37"/>
      <c r="N219" s="38">
        <f t="shared" si="32"/>
        <v>0.16180555555555554</v>
      </c>
      <c r="O219" s="30"/>
      <c r="P219" s="30"/>
      <c r="Q219" s="36">
        <f t="shared" si="33"/>
        <v>0</v>
      </c>
      <c r="R219" s="36">
        <f t="shared" si="34"/>
        <v>0</v>
      </c>
      <c r="S219" s="38">
        <f t="shared" si="35"/>
        <v>0</v>
      </c>
      <c r="T219" s="31">
        <f t="shared" si="36"/>
        <v>0.16180555555555554</v>
      </c>
      <c r="U219" s="32">
        <f t="shared" si="38"/>
        <v>15.965665236051503</v>
      </c>
      <c r="V219" s="33">
        <f t="shared" si="37"/>
        <v>0</v>
      </c>
      <c r="W219" s="34">
        <f t="shared" si="39"/>
        <v>15.965665236051503</v>
      </c>
    </row>
    <row r="220" spans="1:23" ht="18">
      <c r="A220" s="40">
        <v>219</v>
      </c>
      <c r="B220" s="41" t="s">
        <v>116</v>
      </c>
      <c r="C220" s="42" t="s">
        <v>360</v>
      </c>
      <c r="D220" s="46">
        <v>1</v>
      </c>
      <c r="E220" s="69"/>
      <c r="F220" s="46"/>
      <c r="G220" s="8"/>
      <c r="H220" s="8"/>
      <c r="I220" s="30">
        <v>908</v>
      </c>
      <c r="J220" s="30">
        <v>1304</v>
      </c>
      <c r="K220" s="36">
        <f t="shared" si="30"/>
        <v>0.38055555555555554</v>
      </c>
      <c r="L220" s="36">
        <f t="shared" si="31"/>
        <v>0.5444444444444444</v>
      </c>
      <c r="M220" s="37"/>
      <c r="N220" s="38">
        <f t="shared" si="32"/>
        <v>0.16388888888888886</v>
      </c>
      <c r="O220" s="30">
        <v>1334</v>
      </c>
      <c r="P220" s="30">
        <v>1556</v>
      </c>
      <c r="Q220" s="36">
        <f t="shared" si="33"/>
        <v>0.56527777777777777</v>
      </c>
      <c r="R220" s="36">
        <f t="shared" si="34"/>
        <v>0.66388888888888886</v>
      </c>
      <c r="S220" s="38">
        <f t="shared" si="35"/>
        <v>9.8611111111111094E-2</v>
      </c>
      <c r="T220" s="31">
        <f t="shared" si="36"/>
        <v>0.26249999999999996</v>
      </c>
      <c r="U220" s="32">
        <f t="shared" si="38"/>
        <v>15.762711864406782</v>
      </c>
      <c r="V220" s="33">
        <f t="shared" si="37"/>
        <v>16.056338028169016</v>
      </c>
      <c r="W220" s="34">
        <f t="shared" si="39"/>
        <v>15.873015873015875</v>
      </c>
    </row>
    <row r="221" spans="1:23" ht="18">
      <c r="A221" s="40">
        <v>220</v>
      </c>
      <c r="B221" s="44" t="s">
        <v>32</v>
      </c>
      <c r="C221" s="42" t="s">
        <v>102</v>
      </c>
      <c r="D221" s="46"/>
      <c r="E221" s="69">
        <v>1</v>
      </c>
      <c r="F221" s="46"/>
      <c r="G221" s="7"/>
      <c r="H221" s="7"/>
      <c r="I221" s="30">
        <v>904</v>
      </c>
      <c r="J221" s="30">
        <v>1255</v>
      </c>
      <c r="K221" s="36">
        <f t="shared" si="30"/>
        <v>0.37777777777777777</v>
      </c>
      <c r="L221" s="36">
        <f t="shared" si="31"/>
        <v>0.53819444444444442</v>
      </c>
      <c r="M221" s="37"/>
      <c r="N221" s="38">
        <f t="shared" si="32"/>
        <v>0.16041666666666665</v>
      </c>
      <c r="O221" s="30"/>
      <c r="P221" s="30"/>
      <c r="Q221" s="36">
        <f t="shared" si="33"/>
        <v>0</v>
      </c>
      <c r="R221" s="36">
        <f t="shared" si="34"/>
        <v>0</v>
      </c>
      <c r="S221" s="38">
        <f t="shared" si="35"/>
        <v>0</v>
      </c>
      <c r="T221" s="31">
        <f t="shared" si="36"/>
        <v>0.16041666666666665</v>
      </c>
      <c r="U221" s="32">
        <f t="shared" si="38"/>
        <v>16.103896103896105</v>
      </c>
      <c r="V221" s="33">
        <f t="shared" si="37"/>
        <v>0</v>
      </c>
      <c r="W221" s="34">
        <f t="shared" si="39"/>
        <v>16.103896103896105</v>
      </c>
    </row>
    <row r="222" spans="1:23" ht="18">
      <c r="A222" s="40">
        <v>221</v>
      </c>
      <c r="B222" s="44" t="s">
        <v>29</v>
      </c>
      <c r="C222" s="45" t="s">
        <v>102</v>
      </c>
      <c r="D222" s="46"/>
      <c r="E222" s="69">
        <v>1</v>
      </c>
      <c r="F222" s="46"/>
      <c r="G222" s="7"/>
      <c r="H222" s="7"/>
      <c r="I222" s="26"/>
      <c r="J222" s="30"/>
      <c r="K222" s="36">
        <f t="shared" si="30"/>
        <v>0</v>
      </c>
      <c r="L222" s="36">
        <f t="shared" si="31"/>
        <v>0</v>
      </c>
      <c r="M222" s="37"/>
      <c r="N222" s="38">
        <f t="shared" si="32"/>
        <v>0</v>
      </c>
      <c r="O222" s="30"/>
      <c r="P222" s="30"/>
      <c r="Q222" s="36">
        <f t="shared" si="33"/>
        <v>0</v>
      </c>
      <c r="R222" s="36">
        <f t="shared" si="34"/>
        <v>0</v>
      </c>
      <c r="S222" s="38">
        <f t="shared" si="35"/>
        <v>0</v>
      </c>
      <c r="T222" s="31">
        <f t="shared" si="36"/>
        <v>0</v>
      </c>
      <c r="U222" s="32">
        <f t="shared" si="38"/>
        <v>0</v>
      </c>
      <c r="V222" s="33">
        <f t="shared" si="37"/>
        <v>0</v>
      </c>
      <c r="W222" s="34">
        <f t="shared" si="39"/>
        <v>0</v>
      </c>
    </row>
    <row r="223" spans="1:23" ht="18">
      <c r="A223" s="40">
        <v>222</v>
      </c>
      <c r="B223" s="44" t="s">
        <v>361</v>
      </c>
      <c r="C223" s="42" t="s">
        <v>362</v>
      </c>
      <c r="D223" s="46"/>
      <c r="E223" s="69">
        <v>1</v>
      </c>
      <c r="F223" s="46"/>
      <c r="G223" s="7"/>
      <c r="H223" s="7"/>
      <c r="I223" s="30">
        <v>843</v>
      </c>
      <c r="J223" s="30">
        <v>1343</v>
      </c>
      <c r="K223" s="36">
        <f t="shared" si="30"/>
        <v>0.36319444444444443</v>
      </c>
      <c r="L223" s="36">
        <f t="shared" si="31"/>
        <v>0.57152777777777775</v>
      </c>
      <c r="M223" s="37"/>
      <c r="N223" s="38">
        <f t="shared" si="32"/>
        <v>0.20833333333333331</v>
      </c>
      <c r="O223" s="30"/>
      <c r="P223" s="30"/>
      <c r="Q223" s="36">
        <f t="shared" si="33"/>
        <v>0</v>
      </c>
      <c r="R223" s="36">
        <f t="shared" si="34"/>
        <v>0</v>
      </c>
      <c r="S223" s="38">
        <f t="shared" si="35"/>
        <v>0</v>
      </c>
      <c r="T223" s="31">
        <f t="shared" si="36"/>
        <v>0.20833333333333331</v>
      </c>
      <c r="U223" s="32">
        <f t="shared" si="38"/>
        <v>12.4</v>
      </c>
      <c r="V223" s="33">
        <f t="shared" si="37"/>
        <v>0</v>
      </c>
      <c r="W223" s="34">
        <f t="shared" si="39"/>
        <v>12.4</v>
      </c>
    </row>
    <row r="224" spans="1:23" ht="18">
      <c r="A224" s="40">
        <v>223</v>
      </c>
      <c r="B224" s="44" t="s">
        <v>13</v>
      </c>
      <c r="C224" s="45" t="s">
        <v>198</v>
      </c>
      <c r="D224" s="46"/>
      <c r="E224" s="69">
        <v>1</v>
      </c>
      <c r="F224" s="46"/>
      <c r="G224" s="7"/>
      <c r="H224" s="7"/>
      <c r="I224" s="30">
        <v>911</v>
      </c>
      <c r="J224" s="30">
        <v>1242</v>
      </c>
      <c r="K224" s="36">
        <f t="shared" si="30"/>
        <v>0.38263888888888886</v>
      </c>
      <c r="L224" s="36">
        <f t="shared" si="31"/>
        <v>0.52916666666666667</v>
      </c>
      <c r="M224" s="39"/>
      <c r="N224" s="38">
        <f t="shared" si="32"/>
        <v>0.14652777777777781</v>
      </c>
      <c r="O224" s="30"/>
      <c r="P224" s="30"/>
      <c r="Q224" s="36">
        <f t="shared" si="33"/>
        <v>0</v>
      </c>
      <c r="R224" s="36">
        <f t="shared" si="34"/>
        <v>0</v>
      </c>
      <c r="S224" s="38">
        <f t="shared" si="35"/>
        <v>0</v>
      </c>
      <c r="T224" s="31">
        <f t="shared" si="36"/>
        <v>0.14652777777777781</v>
      </c>
      <c r="U224" s="32">
        <f t="shared" si="38"/>
        <v>17.630331753554497</v>
      </c>
      <c r="V224" s="33">
        <f t="shared" si="37"/>
        <v>0</v>
      </c>
      <c r="W224" s="34">
        <f t="shared" si="39"/>
        <v>17.630331753554497</v>
      </c>
    </row>
    <row r="225" spans="1:23" s="1" customFormat="1" ht="18">
      <c r="A225" s="40">
        <v>224</v>
      </c>
      <c r="B225" s="44"/>
      <c r="C225" s="42"/>
      <c r="D225" s="46"/>
      <c r="E225" s="69"/>
      <c r="F225" s="46"/>
      <c r="G225" s="8"/>
      <c r="H225"/>
      <c r="I225" s="30"/>
      <c r="J225" s="30"/>
      <c r="K225" s="36">
        <f t="shared" si="30"/>
        <v>0</v>
      </c>
      <c r="L225" s="36">
        <f t="shared" si="31"/>
        <v>0</v>
      </c>
      <c r="M225" s="39"/>
      <c r="N225" s="38">
        <f t="shared" si="32"/>
        <v>0</v>
      </c>
      <c r="O225" s="30"/>
      <c r="P225" s="30"/>
      <c r="Q225" s="36">
        <f t="shared" si="33"/>
        <v>0</v>
      </c>
      <c r="R225" s="36">
        <f t="shared" si="34"/>
        <v>0</v>
      </c>
      <c r="S225" s="38">
        <f t="shared" si="35"/>
        <v>0</v>
      </c>
      <c r="T225" s="31">
        <f t="shared" si="36"/>
        <v>0</v>
      </c>
      <c r="U225" s="32">
        <f t="shared" si="38"/>
        <v>0</v>
      </c>
      <c r="V225" s="33">
        <f t="shared" si="37"/>
        <v>0</v>
      </c>
      <c r="W225" s="34">
        <f t="shared" si="39"/>
        <v>0</v>
      </c>
    </row>
    <row r="226" spans="1:23" ht="18">
      <c r="A226" s="40">
        <v>225</v>
      </c>
      <c r="B226" s="41" t="s">
        <v>22</v>
      </c>
      <c r="C226" s="42" t="s">
        <v>373</v>
      </c>
      <c r="D226" s="46">
        <v>1</v>
      </c>
      <c r="E226" s="69"/>
      <c r="F226" s="46"/>
      <c r="G226" s="8"/>
      <c r="H226"/>
      <c r="I226" s="26">
        <v>915</v>
      </c>
      <c r="J226" s="30">
        <v>1310</v>
      </c>
      <c r="K226" s="36">
        <f t="shared" si="30"/>
        <v>0.38541666666666669</v>
      </c>
      <c r="L226" s="36">
        <f t="shared" si="31"/>
        <v>0.54861111111111105</v>
      </c>
      <c r="M226" s="37"/>
      <c r="N226" s="38">
        <f t="shared" si="32"/>
        <v>0.16319444444444436</v>
      </c>
      <c r="O226" s="30">
        <v>1357</v>
      </c>
      <c r="P226" s="30">
        <v>1613</v>
      </c>
      <c r="Q226" s="36">
        <f t="shared" si="33"/>
        <v>0.58124999999999993</v>
      </c>
      <c r="R226" s="36">
        <f t="shared" si="34"/>
        <v>0.67569444444444438</v>
      </c>
      <c r="S226" s="38">
        <f t="shared" si="35"/>
        <v>9.4444444444444442E-2</v>
      </c>
      <c r="T226" s="31">
        <f t="shared" si="36"/>
        <v>0.25763888888888881</v>
      </c>
      <c r="U226" s="32">
        <f t="shared" si="38"/>
        <v>15.829787234042561</v>
      </c>
      <c r="V226" s="33">
        <f t="shared" si="37"/>
        <v>16.764705882352942</v>
      </c>
      <c r="W226" s="34">
        <f t="shared" si="39"/>
        <v>16.172506738544477</v>
      </c>
    </row>
    <row r="227" spans="1:23" s="1" customFormat="1" ht="18">
      <c r="A227" s="40">
        <v>226</v>
      </c>
      <c r="D227" s="46"/>
      <c r="E227" s="69"/>
      <c r="F227" s="46"/>
      <c r="G227" s="7"/>
      <c r="H227" s="7"/>
      <c r="I227" s="26"/>
      <c r="J227" s="30"/>
      <c r="K227" s="36">
        <f t="shared" si="30"/>
        <v>0</v>
      </c>
      <c r="L227" s="36">
        <f t="shared" si="31"/>
        <v>0</v>
      </c>
      <c r="M227" s="37"/>
      <c r="N227" s="38">
        <f t="shared" si="32"/>
        <v>0</v>
      </c>
      <c r="O227" s="30"/>
      <c r="P227" s="30"/>
      <c r="Q227" s="36">
        <f t="shared" si="33"/>
        <v>0</v>
      </c>
      <c r="R227" s="36">
        <f t="shared" si="34"/>
        <v>0</v>
      </c>
      <c r="S227" s="38">
        <f t="shared" si="35"/>
        <v>0</v>
      </c>
      <c r="T227" s="31">
        <f t="shared" si="36"/>
        <v>0</v>
      </c>
      <c r="U227" s="32">
        <f t="shared" si="38"/>
        <v>0</v>
      </c>
      <c r="V227" s="33">
        <f t="shared" si="37"/>
        <v>0</v>
      </c>
      <c r="W227" s="34">
        <f t="shared" si="39"/>
        <v>0</v>
      </c>
    </row>
    <row r="228" spans="1:23" ht="18">
      <c r="A228" s="40">
        <v>227</v>
      </c>
      <c r="B228" s="44" t="s">
        <v>128</v>
      </c>
      <c r="C228" s="45" t="s">
        <v>127</v>
      </c>
      <c r="D228" s="46">
        <v>1</v>
      </c>
      <c r="E228" s="69"/>
      <c r="F228" s="46"/>
      <c r="G228" s="7"/>
      <c r="H228" s="7"/>
      <c r="I228" s="30"/>
      <c r="J228" s="30"/>
      <c r="K228" s="36">
        <f t="shared" si="30"/>
        <v>0</v>
      </c>
      <c r="L228" s="36">
        <f t="shared" si="31"/>
        <v>0</v>
      </c>
      <c r="M228" s="37"/>
      <c r="N228" s="38">
        <f t="shared" si="32"/>
        <v>0</v>
      </c>
      <c r="O228" s="30"/>
      <c r="P228" s="30"/>
      <c r="Q228" s="36">
        <f t="shared" si="33"/>
        <v>0</v>
      </c>
      <c r="R228" s="36">
        <f t="shared" si="34"/>
        <v>0</v>
      </c>
      <c r="S228" s="38">
        <f t="shared" si="35"/>
        <v>0</v>
      </c>
      <c r="T228" s="31">
        <f t="shared" si="36"/>
        <v>0</v>
      </c>
      <c r="U228" s="32">
        <f t="shared" si="38"/>
        <v>0</v>
      </c>
      <c r="V228" s="33">
        <f t="shared" si="37"/>
        <v>0</v>
      </c>
      <c r="W228" s="34">
        <f t="shared" si="39"/>
        <v>0</v>
      </c>
    </row>
    <row r="229" spans="1:23" ht="18">
      <c r="A229" s="40">
        <v>228</v>
      </c>
      <c r="B229" s="44" t="s">
        <v>82</v>
      </c>
      <c r="C229" s="45" t="s">
        <v>127</v>
      </c>
      <c r="D229" s="46">
        <v>1</v>
      </c>
      <c r="E229" s="69"/>
      <c r="F229" s="46"/>
      <c r="G229" s="7"/>
      <c r="H229" s="7"/>
      <c r="I229" s="30">
        <v>919</v>
      </c>
      <c r="J229" s="30">
        <v>1222</v>
      </c>
      <c r="K229" s="36">
        <f t="shared" si="30"/>
        <v>0.38819444444444445</v>
      </c>
      <c r="L229" s="36">
        <f t="shared" si="31"/>
        <v>0.51527777777777772</v>
      </c>
      <c r="M229" s="37"/>
      <c r="N229" s="38">
        <f t="shared" si="32"/>
        <v>0.12708333333333327</v>
      </c>
      <c r="O229" s="30">
        <v>1304</v>
      </c>
      <c r="P229" s="30">
        <v>1503</v>
      </c>
      <c r="Q229" s="36">
        <f t="shared" si="33"/>
        <v>0.5444444444444444</v>
      </c>
      <c r="R229" s="36">
        <f t="shared" si="34"/>
        <v>0.62708333333333333</v>
      </c>
      <c r="S229" s="38">
        <f t="shared" si="35"/>
        <v>8.2638888888888928E-2</v>
      </c>
      <c r="T229" s="31">
        <f t="shared" si="36"/>
        <v>0.2097222222222222</v>
      </c>
      <c r="U229" s="32">
        <f t="shared" si="38"/>
        <v>20.327868852459027</v>
      </c>
      <c r="V229" s="33">
        <f t="shared" si="37"/>
        <v>19.159663865546211</v>
      </c>
      <c r="W229" s="34">
        <f t="shared" si="39"/>
        <v>19.867549668874176</v>
      </c>
    </row>
    <row r="230" spans="1:23" ht="18">
      <c r="A230" s="40">
        <v>229</v>
      </c>
      <c r="B230" s="41" t="s">
        <v>50</v>
      </c>
      <c r="C230" s="42" t="s">
        <v>364</v>
      </c>
      <c r="D230" s="46">
        <v>1</v>
      </c>
      <c r="E230" s="69"/>
      <c r="F230" s="46"/>
      <c r="G230" s="7"/>
      <c r="H230" s="7"/>
      <c r="I230" s="26">
        <v>908</v>
      </c>
      <c r="J230" s="30">
        <v>1248</v>
      </c>
      <c r="K230" s="36">
        <f t="shared" si="30"/>
        <v>0.38055555555555554</v>
      </c>
      <c r="L230" s="36">
        <f t="shared" si="31"/>
        <v>0.53333333333333333</v>
      </c>
      <c r="M230" s="37"/>
      <c r="N230" s="38">
        <f t="shared" si="32"/>
        <v>0.15277777777777779</v>
      </c>
      <c r="O230" s="30">
        <v>1334</v>
      </c>
      <c r="P230" s="30">
        <v>1600</v>
      </c>
      <c r="Q230" s="36">
        <f t="shared" si="33"/>
        <v>0.56527777777777777</v>
      </c>
      <c r="R230" s="36">
        <f t="shared" si="34"/>
        <v>0.66666666666666663</v>
      </c>
      <c r="S230" s="38">
        <f t="shared" si="35"/>
        <v>0.10138888888888886</v>
      </c>
      <c r="T230" s="31">
        <f t="shared" si="36"/>
        <v>0.25416666666666665</v>
      </c>
      <c r="U230" s="32">
        <f t="shared" si="38"/>
        <v>16.909090909090907</v>
      </c>
      <c r="V230" s="33">
        <f t="shared" si="37"/>
        <v>15.616438356164387</v>
      </c>
      <c r="W230" s="34">
        <f t="shared" si="39"/>
        <v>16.393442622950822</v>
      </c>
    </row>
    <row r="231" spans="1:23" s="1" customFormat="1" ht="18">
      <c r="A231" s="40">
        <v>230</v>
      </c>
      <c r="B231" s="59"/>
      <c r="C231" s="58"/>
      <c r="D231" s="46"/>
      <c r="E231" s="69"/>
      <c r="F231" s="46"/>
      <c r="G231" s="7"/>
      <c r="H231" s="7"/>
      <c r="I231" s="30"/>
      <c r="J231" s="30"/>
      <c r="K231" s="36">
        <f t="shared" si="30"/>
        <v>0</v>
      </c>
      <c r="L231" s="36">
        <f t="shared" si="31"/>
        <v>0</v>
      </c>
      <c r="M231" s="37"/>
      <c r="N231" s="38">
        <f t="shared" si="32"/>
        <v>0</v>
      </c>
      <c r="O231" s="30"/>
      <c r="P231" s="30"/>
      <c r="Q231" s="36">
        <f t="shared" si="33"/>
        <v>0</v>
      </c>
      <c r="R231" s="36">
        <f t="shared" si="34"/>
        <v>0</v>
      </c>
      <c r="S231" s="38">
        <f t="shared" si="35"/>
        <v>0</v>
      </c>
      <c r="T231" s="31">
        <f t="shared" si="36"/>
        <v>0</v>
      </c>
      <c r="U231" s="32">
        <f t="shared" si="38"/>
        <v>0</v>
      </c>
      <c r="V231" s="33">
        <f t="shared" si="37"/>
        <v>0</v>
      </c>
      <c r="W231" s="34">
        <f t="shared" si="39"/>
        <v>0</v>
      </c>
    </row>
    <row r="232" spans="1:23" ht="18">
      <c r="A232" s="40">
        <v>231</v>
      </c>
      <c r="B232" s="41" t="s">
        <v>28</v>
      </c>
      <c r="C232" s="42" t="s">
        <v>365</v>
      </c>
      <c r="D232" s="46">
        <v>1</v>
      </c>
      <c r="E232" s="69"/>
      <c r="F232" s="46"/>
      <c r="G232" s="7"/>
      <c r="H232" s="7"/>
      <c r="I232" s="30">
        <v>843</v>
      </c>
      <c r="J232" s="30">
        <v>1229</v>
      </c>
      <c r="K232" s="36">
        <f t="shared" si="30"/>
        <v>0.36319444444444443</v>
      </c>
      <c r="L232" s="36">
        <f t="shared" si="31"/>
        <v>0.52013888888888893</v>
      </c>
      <c r="M232" s="37"/>
      <c r="N232" s="38">
        <f t="shared" si="32"/>
        <v>0.1569444444444445</v>
      </c>
      <c r="O232" s="30">
        <v>1307</v>
      </c>
      <c r="P232" s="30">
        <v>1536</v>
      </c>
      <c r="Q232" s="36">
        <f t="shared" si="33"/>
        <v>0.54652777777777772</v>
      </c>
      <c r="R232" s="36">
        <f t="shared" si="34"/>
        <v>0.65</v>
      </c>
      <c r="S232" s="38">
        <f t="shared" si="35"/>
        <v>0.1034722222222223</v>
      </c>
      <c r="T232" s="31">
        <f t="shared" si="36"/>
        <v>0.2604166666666668</v>
      </c>
      <c r="U232" s="32">
        <f t="shared" si="38"/>
        <v>16.460176991150437</v>
      </c>
      <c r="V232" s="33">
        <f t="shared" si="37"/>
        <v>15.302013422818781</v>
      </c>
      <c r="W232" s="34">
        <f t="shared" si="39"/>
        <v>15.999999999999993</v>
      </c>
    </row>
    <row r="233" spans="1:23" ht="18">
      <c r="A233" s="40">
        <v>232</v>
      </c>
      <c r="B233" s="41" t="s">
        <v>50</v>
      </c>
      <c r="C233" s="42" t="s">
        <v>51</v>
      </c>
      <c r="D233" s="46">
        <v>1</v>
      </c>
      <c r="E233" s="69"/>
      <c r="F233" s="46"/>
      <c r="G233" s="7"/>
      <c r="H233" s="7"/>
      <c r="I233" s="30">
        <v>915</v>
      </c>
      <c r="J233" s="30">
        <v>1247</v>
      </c>
      <c r="K233" s="36">
        <f t="shared" si="30"/>
        <v>0.38541666666666669</v>
      </c>
      <c r="L233" s="36">
        <f t="shared" si="31"/>
        <v>0.53263888888888888</v>
      </c>
      <c r="M233" s="37"/>
      <c r="N233" s="38">
        <f t="shared" si="32"/>
        <v>0.1472222222222222</v>
      </c>
      <c r="O233" s="30">
        <v>1320</v>
      </c>
      <c r="P233" s="30">
        <v>1541</v>
      </c>
      <c r="Q233" s="36">
        <f t="shared" si="33"/>
        <v>0.55555555555555547</v>
      </c>
      <c r="R233" s="36">
        <f t="shared" si="34"/>
        <v>0.65347222222222223</v>
      </c>
      <c r="S233" s="38">
        <f t="shared" si="35"/>
        <v>9.7916666666666763E-2</v>
      </c>
      <c r="T233" s="31">
        <f t="shared" si="36"/>
        <v>0.24513888888888896</v>
      </c>
      <c r="U233" s="32">
        <f t="shared" si="38"/>
        <v>17.547169811320757</v>
      </c>
      <c r="V233" s="33">
        <f t="shared" si="37"/>
        <v>16.17021276595743</v>
      </c>
      <c r="W233" s="34">
        <f t="shared" si="39"/>
        <v>16.997167138810191</v>
      </c>
    </row>
    <row r="234" spans="1:23" ht="18">
      <c r="A234" s="40">
        <v>233</v>
      </c>
      <c r="B234" s="57" t="s">
        <v>150</v>
      </c>
      <c r="C234" s="58" t="s">
        <v>151</v>
      </c>
      <c r="D234" s="46"/>
      <c r="E234" s="69">
        <v>1</v>
      </c>
      <c r="F234" s="46"/>
      <c r="G234" s="7"/>
      <c r="H234" s="7"/>
      <c r="I234" s="30">
        <v>843</v>
      </c>
      <c r="J234" s="30">
        <v>1432</v>
      </c>
      <c r="K234" s="36">
        <f t="shared" si="30"/>
        <v>0.36319444444444443</v>
      </c>
      <c r="L234" s="36">
        <f t="shared" si="31"/>
        <v>0.60555555555555562</v>
      </c>
      <c r="M234" s="37"/>
      <c r="N234" s="38">
        <f t="shared" si="32"/>
        <v>0.24236111111111119</v>
      </c>
      <c r="O234" s="30"/>
      <c r="P234" s="30"/>
      <c r="Q234" s="36">
        <f t="shared" si="33"/>
        <v>0</v>
      </c>
      <c r="R234" s="36">
        <f t="shared" si="34"/>
        <v>0</v>
      </c>
      <c r="S234" s="38">
        <f t="shared" si="35"/>
        <v>0</v>
      </c>
      <c r="T234" s="31">
        <f t="shared" si="36"/>
        <v>0.24236111111111119</v>
      </c>
      <c r="U234" s="32">
        <f t="shared" si="38"/>
        <v>10.659025787965613</v>
      </c>
      <c r="V234" s="33">
        <f t="shared" si="37"/>
        <v>0</v>
      </c>
      <c r="W234" s="34">
        <f t="shared" si="39"/>
        <v>10.659025787965613</v>
      </c>
    </row>
    <row r="235" spans="1:23" ht="18">
      <c r="A235" s="40">
        <v>234</v>
      </c>
      <c r="B235" s="41" t="s">
        <v>30</v>
      </c>
      <c r="C235" s="42" t="s">
        <v>366</v>
      </c>
      <c r="D235" s="46"/>
      <c r="E235" s="69">
        <v>1</v>
      </c>
      <c r="F235" s="46"/>
      <c r="G235" s="7"/>
      <c r="H235" s="7"/>
      <c r="I235" s="30">
        <v>843</v>
      </c>
      <c r="J235" s="30">
        <v>1311</v>
      </c>
      <c r="K235" s="36">
        <f t="shared" si="30"/>
        <v>0.36319444444444443</v>
      </c>
      <c r="L235" s="36">
        <f t="shared" si="31"/>
        <v>0.54930555555555549</v>
      </c>
      <c r="M235" s="37"/>
      <c r="N235" s="38">
        <f t="shared" si="32"/>
        <v>0.18611111111111106</v>
      </c>
      <c r="O235" s="30"/>
      <c r="P235" s="30"/>
      <c r="Q235" s="36">
        <f t="shared" si="33"/>
        <v>0</v>
      </c>
      <c r="R235" s="36">
        <f t="shared" si="34"/>
        <v>0</v>
      </c>
      <c r="S235" s="38">
        <f t="shared" si="35"/>
        <v>0</v>
      </c>
      <c r="T235" s="31">
        <f t="shared" si="36"/>
        <v>0.18611111111111106</v>
      </c>
      <c r="U235" s="32">
        <f t="shared" si="38"/>
        <v>13.880597014925376</v>
      </c>
      <c r="V235" s="33">
        <f t="shared" si="37"/>
        <v>0</v>
      </c>
      <c r="W235" s="34">
        <f t="shared" si="39"/>
        <v>13.880597014925376</v>
      </c>
    </row>
    <row r="236" spans="1:23" ht="18">
      <c r="A236" s="40">
        <v>235</v>
      </c>
      <c r="B236" s="41" t="s">
        <v>367</v>
      </c>
      <c r="C236" s="42" t="s">
        <v>368</v>
      </c>
      <c r="D236" s="46">
        <v>1</v>
      </c>
      <c r="E236" s="69"/>
      <c r="F236" s="46"/>
      <c r="G236" s="7"/>
      <c r="H236" s="7"/>
      <c r="I236" s="30">
        <v>836</v>
      </c>
      <c r="J236" s="30">
        <v>1229</v>
      </c>
      <c r="K236" s="36">
        <f t="shared" si="30"/>
        <v>0.35833333333333334</v>
      </c>
      <c r="L236" s="36">
        <f t="shared" si="31"/>
        <v>0.52013888888888893</v>
      </c>
      <c r="M236" s="37"/>
      <c r="N236" s="38">
        <f t="shared" si="32"/>
        <v>0.16180555555555559</v>
      </c>
      <c r="O236" s="30">
        <v>1340</v>
      </c>
      <c r="P236" s="30">
        <v>1608</v>
      </c>
      <c r="Q236" s="36">
        <f t="shared" si="33"/>
        <v>0.56944444444444442</v>
      </c>
      <c r="R236" s="36">
        <f t="shared" si="34"/>
        <v>0.67222222222222217</v>
      </c>
      <c r="S236" s="38">
        <f t="shared" si="35"/>
        <v>0.10277777777777775</v>
      </c>
      <c r="T236" s="31">
        <f t="shared" si="36"/>
        <v>0.26458333333333334</v>
      </c>
      <c r="U236" s="32">
        <f t="shared" si="38"/>
        <v>15.965665236051498</v>
      </c>
      <c r="V236" s="33">
        <f t="shared" si="37"/>
        <v>15.405405405405411</v>
      </c>
      <c r="W236" s="34">
        <f t="shared" si="39"/>
        <v>15.748031496062993</v>
      </c>
    </row>
    <row r="237" spans="1:23" ht="18">
      <c r="A237" s="40">
        <v>236</v>
      </c>
      <c r="B237" s="44" t="s">
        <v>170</v>
      </c>
      <c r="C237" s="45" t="s">
        <v>199</v>
      </c>
      <c r="D237" s="46"/>
      <c r="E237" s="69">
        <v>1</v>
      </c>
      <c r="F237" s="46"/>
      <c r="G237" s="7"/>
      <c r="H237" s="7"/>
      <c r="I237" s="30">
        <v>858</v>
      </c>
      <c r="J237" s="30">
        <v>1251</v>
      </c>
      <c r="K237" s="36">
        <f t="shared" si="30"/>
        <v>0.37361111111111112</v>
      </c>
      <c r="L237" s="36">
        <f t="shared" si="31"/>
        <v>0.53541666666666665</v>
      </c>
      <c r="M237" s="37"/>
      <c r="N237" s="38">
        <f t="shared" si="32"/>
        <v>0.16180555555555554</v>
      </c>
      <c r="O237" s="30"/>
      <c r="P237" s="30"/>
      <c r="Q237" s="36">
        <f t="shared" si="33"/>
        <v>0</v>
      </c>
      <c r="R237" s="36">
        <f t="shared" si="34"/>
        <v>0</v>
      </c>
      <c r="S237" s="38">
        <f t="shared" si="35"/>
        <v>0</v>
      </c>
      <c r="T237" s="31">
        <f t="shared" si="36"/>
        <v>0.16180555555555554</v>
      </c>
      <c r="U237" s="32">
        <f t="shared" si="38"/>
        <v>15.965665236051503</v>
      </c>
      <c r="V237" s="33">
        <f t="shared" si="37"/>
        <v>0</v>
      </c>
      <c r="W237" s="34">
        <f t="shared" si="39"/>
        <v>15.965665236051503</v>
      </c>
    </row>
    <row r="238" spans="1:23" ht="18">
      <c r="A238" s="40">
        <v>237</v>
      </c>
      <c r="B238" s="44" t="s">
        <v>197</v>
      </c>
      <c r="C238" s="45" t="s">
        <v>199</v>
      </c>
      <c r="D238" s="46"/>
      <c r="E238" s="69">
        <v>1</v>
      </c>
      <c r="F238" s="46"/>
      <c r="G238" s="8"/>
      <c r="H238" s="8"/>
      <c r="I238" s="26">
        <v>858</v>
      </c>
      <c r="J238" s="30">
        <v>1249</v>
      </c>
      <c r="K238" s="36">
        <f t="shared" si="30"/>
        <v>0.37361111111111112</v>
      </c>
      <c r="L238" s="36">
        <f t="shared" si="31"/>
        <v>0.53402777777777777</v>
      </c>
      <c r="M238" s="37"/>
      <c r="N238" s="38">
        <f t="shared" si="32"/>
        <v>0.16041666666666665</v>
      </c>
      <c r="O238" s="30"/>
      <c r="P238" s="30"/>
      <c r="Q238" s="36">
        <f t="shared" si="33"/>
        <v>0</v>
      </c>
      <c r="R238" s="36">
        <f t="shared" si="34"/>
        <v>0</v>
      </c>
      <c r="S238" s="38">
        <f t="shared" si="35"/>
        <v>0</v>
      </c>
      <c r="T238" s="31">
        <f t="shared" si="36"/>
        <v>0.16041666666666665</v>
      </c>
      <c r="U238" s="32">
        <f t="shared" si="38"/>
        <v>16.103896103896105</v>
      </c>
      <c r="V238" s="33">
        <f t="shared" si="37"/>
        <v>0</v>
      </c>
      <c r="W238" s="34">
        <f t="shared" si="39"/>
        <v>16.103896103896105</v>
      </c>
    </row>
    <row r="239" spans="1:23" ht="18">
      <c r="A239" s="40">
        <v>238</v>
      </c>
      <c r="B239" s="44" t="s">
        <v>76</v>
      </c>
      <c r="C239" s="42" t="s">
        <v>104</v>
      </c>
      <c r="D239" s="46"/>
      <c r="E239" s="69">
        <v>1</v>
      </c>
      <c r="F239" s="46"/>
      <c r="G239" s="8"/>
      <c r="H239" s="8"/>
      <c r="I239" s="30">
        <v>843</v>
      </c>
      <c r="J239" s="30">
        <v>1346</v>
      </c>
      <c r="K239" s="36">
        <f t="shared" si="30"/>
        <v>0.36319444444444443</v>
      </c>
      <c r="L239" s="36">
        <f t="shared" si="31"/>
        <v>0.57361111111111107</v>
      </c>
      <c r="M239" s="37"/>
      <c r="N239" s="38">
        <f t="shared" si="32"/>
        <v>0.21041666666666664</v>
      </c>
      <c r="O239" s="30"/>
      <c r="P239" s="30"/>
      <c r="Q239" s="36">
        <f t="shared" si="33"/>
        <v>0</v>
      </c>
      <c r="R239" s="36">
        <f t="shared" si="34"/>
        <v>0</v>
      </c>
      <c r="S239" s="38">
        <f t="shared" si="35"/>
        <v>0</v>
      </c>
      <c r="T239" s="31">
        <f t="shared" si="36"/>
        <v>0.21041666666666664</v>
      </c>
      <c r="U239" s="32">
        <f t="shared" si="38"/>
        <v>12.277227722772279</v>
      </c>
      <c r="V239" s="33">
        <f t="shared" si="37"/>
        <v>0</v>
      </c>
      <c r="W239" s="34">
        <f t="shared" si="39"/>
        <v>12.277227722772279</v>
      </c>
    </row>
    <row r="240" spans="1:23" ht="18">
      <c r="A240" s="40">
        <v>239</v>
      </c>
      <c r="B240" s="44" t="s">
        <v>215</v>
      </c>
      <c r="C240" s="42" t="s">
        <v>104</v>
      </c>
      <c r="D240" s="46"/>
      <c r="E240" s="69">
        <v>1</v>
      </c>
      <c r="F240" s="46"/>
      <c r="G240" s="7"/>
      <c r="H240" s="7"/>
      <c r="I240" s="30">
        <v>849</v>
      </c>
      <c r="J240" s="30">
        <v>1421</v>
      </c>
      <c r="K240" s="36">
        <f t="shared" si="30"/>
        <v>0.36736111111111108</v>
      </c>
      <c r="L240" s="36">
        <f t="shared" si="31"/>
        <v>0.59791666666666665</v>
      </c>
      <c r="M240" s="37"/>
      <c r="N240" s="38">
        <f t="shared" si="32"/>
        <v>0.23055555555555557</v>
      </c>
      <c r="O240" s="30"/>
      <c r="P240" s="30"/>
      <c r="Q240" s="36">
        <f t="shared" si="33"/>
        <v>0</v>
      </c>
      <c r="R240" s="36">
        <f t="shared" si="34"/>
        <v>0</v>
      </c>
      <c r="S240" s="38">
        <f t="shared" si="35"/>
        <v>0</v>
      </c>
      <c r="T240" s="31">
        <f t="shared" si="36"/>
        <v>0.23055555555555557</v>
      </c>
      <c r="U240" s="32">
        <f t="shared" si="38"/>
        <v>11.204819277108435</v>
      </c>
      <c r="V240" s="33">
        <f t="shared" si="37"/>
        <v>0</v>
      </c>
      <c r="W240" s="34">
        <f t="shared" si="39"/>
        <v>11.204819277108435</v>
      </c>
    </row>
    <row r="241" spans="1:23" ht="18">
      <c r="A241" s="40">
        <v>240</v>
      </c>
      <c r="B241" s="41" t="s">
        <v>170</v>
      </c>
      <c r="C241" s="42" t="s">
        <v>104</v>
      </c>
      <c r="D241" s="46"/>
      <c r="E241" s="69">
        <v>1</v>
      </c>
      <c r="F241" s="46"/>
      <c r="G241" s="7"/>
      <c r="H241" s="7"/>
      <c r="I241" s="30">
        <v>849</v>
      </c>
      <c r="J241" s="30">
        <v>1421</v>
      </c>
      <c r="K241" s="36">
        <f t="shared" si="30"/>
        <v>0.36736111111111108</v>
      </c>
      <c r="L241" s="36">
        <f t="shared" si="31"/>
        <v>0.59791666666666665</v>
      </c>
      <c r="M241" s="39"/>
      <c r="N241" s="38">
        <f t="shared" si="32"/>
        <v>0.23055555555555557</v>
      </c>
      <c r="O241" s="30"/>
      <c r="P241" s="30"/>
      <c r="Q241" s="36">
        <f t="shared" si="33"/>
        <v>0</v>
      </c>
      <c r="R241" s="36">
        <f t="shared" si="34"/>
        <v>0</v>
      </c>
      <c r="S241" s="38">
        <f t="shared" si="35"/>
        <v>0</v>
      </c>
      <c r="T241" s="31">
        <f t="shared" si="36"/>
        <v>0.23055555555555557</v>
      </c>
      <c r="U241" s="32">
        <f t="shared" si="38"/>
        <v>11.204819277108435</v>
      </c>
      <c r="V241" s="33">
        <f t="shared" si="37"/>
        <v>0</v>
      </c>
      <c r="W241" s="34">
        <f t="shared" si="39"/>
        <v>11.204819277108435</v>
      </c>
    </row>
    <row r="242" spans="1:23" ht="18">
      <c r="A242" s="40">
        <v>241</v>
      </c>
      <c r="B242" s="61" t="s">
        <v>214</v>
      </c>
      <c r="C242" s="62" t="s">
        <v>104</v>
      </c>
      <c r="D242" s="46"/>
      <c r="E242" s="69">
        <v>1</v>
      </c>
      <c r="F242" s="46"/>
      <c r="G242" s="8"/>
      <c r="H242" s="8"/>
      <c r="I242" s="26">
        <v>849</v>
      </c>
      <c r="J242" s="30">
        <v>1421</v>
      </c>
      <c r="K242" s="36">
        <f t="shared" si="30"/>
        <v>0.36736111111111108</v>
      </c>
      <c r="L242" s="36">
        <f t="shared" si="31"/>
        <v>0.59791666666666665</v>
      </c>
      <c r="M242" s="37"/>
      <c r="N242" s="38">
        <f t="shared" si="32"/>
        <v>0.23055555555555557</v>
      </c>
      <c r="O242" s="30"/>
      <c r="P242" s="30"/>
      <c r="Q242" s="36">
        <f t="shared" si="33"/>
        <v>0</v>
      </c>
      <c r="R242" s="36">
        <f t="shared" si="34"/>
        <v>0</v>
      </c>
      <c r="S242" s="38">
        <f t="shared" si="35"/>
        <v>0</v>
      </c>
      <c r="T242" s="31">
        <f t="shared" si="36"/>
        <v>0.23055555555555557</v>
      </c>
      <c r="U242" s="32">
        <f t="shared" si="38"/>
        <v>11.204819277108435</v>
      </c>
      <c r="V242" s="33">
        <f t="shared" si="37"/>
        <v>0</v>
      </c>
      <c r="W242" s="34">
        <f t="shared" si="39"/>
        <v>11.204819277108435</v>
      </c>
    </row>
    <row r="243" spans="1:23" s="1" customFormat="1" ht="18">
      <c r="A243" s="40">
        <v>242</v>
      </c>
      <c r="B243" s="44" t="s">
        <v>103</v>
      </c>
      <c r="C243" s="45" t="s">
        <v>104</v>
      </c>
      <c r="D243" s="46"/>
      <c r="E243" s="69">
        <v>1</v>
      </c>
      <c r="F243" s="46"/>
      <c r="G243" s="7"/>
      <c r="H243" s="7"/>
      <c r="I243" s="30">
        <v>915</v>
      </c>
      <c r="J243" s="30">
        <v>1311</v>
      </c>
      <c r="K243" s="36">
        <f t="shared" si="30"/>
        <v>0.38541666666666669</v>
      </c>
      <c r="L243" s="36">
        <f t="shared" si="31"/>
        <v>0.54930555555555549</v>
      </c>
      <c r="M243" s="37"/>
      <c r="N243" s="38">
        <f t="shared" si="32"/>
        <v>0.16388888888888881</v>
      </c>
      <c r="O243" s="30"/>
      <c r="P243" s="30"/>
      <c r="Q243" s="36">
        <f t="shared" si="33"/>
        <v>0</v>
      </c>
      <c r="R243" s="36">
        <f t="shared" si="34"/>
        <v>0</v>
      </c>
      <c r="S243" s="38">
        <f t="shared" si="35"/>
        <v>0</v>
      </c>
      <c r="T243" s="31">
        <f t="shared" si="36"/>
        <v>0.16388888888888881</v>
      </c>
      <c r="U243" s="32">
        <f t="shared" si="38"/>
        <v>15.762711864406787</v>
      </c>
      <c r="V243" s="33">
        <f t="shared" si="37"/>
        <v>0</v>
      </c>
      <c r="W243" s="34">
        <f t="shared" si="39"/>
        <v>15.762711864406787</v>
      </c>
    </row>
    <row r="244" spans="1:23" ht="18">
      <c r="A244" s="40">
        <v>243</v>
      </c>
      <c r="B244" s="41"/>
      <c r="C244" s="42"/>
      <c r="D244" s="46"/>
      <c r="E244" s="69"/>
      <c r="F244" s="46"/>
      <c r="G244" s="7"/>
      <c r="H244" s="7"/>
      <c r="I244" s="30"/>
      <c r="J244" s="30"/>
      <c r="K244" s="36">
        <f t="shared" si="30"/>
        <v>0</v>
      </c>
      <c r="L244" s="36">
        <f t="shared" si="31"/>
        <v>0</v>
      </c>
      <c r="M244" s="39"/>
      <c r="N244" s="38">
        <f t="shared" si="32"/>
        <v>0</v>
      </c>
      <c r="O244" s="30"/>
      <c r="P244" s="30"/>
      <c r="Q244" s="36">
        <f t="shared" si="33"/>
        <v>0</v>
      </c>
      <c r="R244" s="36">
        <f t="shared" si="34"/>
        <v>0</v>
      </c>
      <c r="S244" s="38">
        <f t="shared" si="35"/>
        <v>0</v>
      </c>
      <c r="T244" s="31">
        <f t="shared" si="36"/>
        <v>0</v>
      </c>
      <c r="U244" s="32">
        <f t="shared" si="38"/>
        <v>0</v>
      </c>
      <c r="V244" s="33">
        <f t="shared" si="37"/>
        <v>0</v>
      </c>
      <c r="W244" s="34">
        <f t="shared" si="39"/>
        <v>0</v>
      </c>
    </row>
    <row r="245" spans="1:23" ht="18">
      <c r="A245" s="40">
        <v>244</v>
      </c>
      <c r="B245" s="44" t="s">
        <v>369</v>
      </c>
      <c r="C245" s="42" t="s">
        <v>370</v>
      </c>
      <c r="D245" s="46"/>
      <c r="E245" s="69">
        <v>1</v>
      </c>
      <c r="F245" s="46"/>
      <c r="G245" s="8"/>
      <c r="H245" s="8"/>
      <c r="I245" s="30">
        <v>849</v>
      </c>
      <c r="J245" s="30">
        <v>1254</v>
      </c>
      <c r="K245" s="36">
        <f t="shared" si="30"/>
        <v>0.36736111111111108</v>
      </c>
      <c r="L245" s="36">
        <f t="shared" si="31"/>
        <v>0.53749999999999998</v>
      </c>
      <c r="M245" s="37"/>
      <c r="N245" s="38">
        <f t="shared" si="32"/>
        <v>0.1701388888888889</v>
      </c>
      <c r="O245" s="30"/>
      <c r="P245" s="30"/>
      <c r="Q245" s="36">
        <f t="shared" si="33"/>
        <v>0</v>
      </c>
      <c r="R245" s="36">
        <f t="shared" si="34"/>
        <v>0</v>
      </c>
      <c r="S245" s="38">
        <f t="shared" si="35"/>
        <v>0</v>
      </c>
      <c r="T245" s="31">
        <f t="shared" si="36"/>
        <v>0.1701388888888889</v>
      </c>
      <c r="U245" s="32">
        <f t="shared" si="38"/>
        <v>15.183673469387756</v>
      </c>
      <c r="V245" s="33">
        <f t="shared" si="37"/>
        <v>0</v>
      </c>
      <c r="W245" s="34">
        <f t="shared" si="39"/>
        <v>15.183673469387756</v>
      </c>
    </row>
    <row r="246" spans="1:23" ht="18">
      <c r="A246" s="40">
        <v>245</v>
      </c>
      <c r="B246" s="44" t="s">
        <v>197</v>
      </c>
      <c r="C246" s="42" t="s">
        <v>371</v>
      </c>
      <c r="D246" s="46">
        <v>1</v>
      </c>
      <c r="E246" s="69"/>
      <c r="F246" s="46"/>
      <c r="G246" s="7"/>
      <c r="H246" s="7"/>
      <c r="I246" s="30">
        <v>846</v>
      </c>
      <c r="J246" s="30">
        <v>1303</v>
      </c>
      <c r="K246" s="36">
        <f t="shared" si="30"/>
        <v>0.36527777777777776</v>
      </c>
      <c r="L246" s="36">
        <f t="shared" si="31"/>
        <v>0.54374999999999996</v>
      </c>
      <c r="M246" s="37"/>
      <c r="N246" s="38">
        <f t="shared" si="32"/>
        <v>0.1784722222222222</v>
      </c>
      <c r="O246" s="30">
        <v>1340</v>
      </c>
      <c r="P246" s="30">
        <v>1629</v>
      </c>
      <c r="Q246" s="36">
        <f t="shared" si="33"/>
        <v>0.56944444444444442</v>
      </c>
      <c r="R246" s="36">
        <f t="shared" si="34"/>
        <v>0.68680555555555556</v>
      </c>
      <c r="S246" s="38">
        <f t="shared" si="35"/>
        <v>0.11736111111111114</v>
      </c>
      <c r="T246" s="31">
        <f t="shared" si="36"/>
        <v>0.29583333333333334</v>
      </c>
      <c r="U246" s="32">
        <f t="shared" si="38"/>
        <v>14.474708171206229</v>
      </c>
      <c r="V246" s="33">
        <f t="shared" si="37"/>
        <v>13.491124260355026</v>
      </c>
      <c r="W246" s="34">
        <f t="shared" si="39"/>
        <v>14.084507042253522</v>
      </c>
    </row>
    <row r="247" spans="1:23" ht="18">
      <c r="A247" s="40">
        <v>246</v>
      </c>
      <c r="B247" s="44" t="s">
        <v>146</v>
      </c>
      <c r="C247" s="45" t="s">
        <v>147</v>
      </c>
      <c r="D247" s="46">
        <v>1</v>
      </c>
      <c r="E247" s="69"/>
      <c r="F247" s="46"/>
      <c r="G247" s="8"/>
      <c r="H247" s="8"/>
      <c r="I247" s="30">
        <v>923</v>
      </c>
      <c r="J247" s="30">
        <v>1316</v>
      </c>
      <c r="K247" s="36">
        <f t="shared" si="30"/>
        <v>0.39097222222222222</v>
      </c>
      <c r="L247" s="36">
        <f t="shared" si="31"/>
        <v>0.5527777777777777</v>
      </c>
      <c r="M247" s="39"/>
      <c r="N247" s="38">
        <f t="shared" si="32"/>
        <v>0.16180555555555548</v>
      </c>
      <c r="O247" s="30">
        <v>1347</v>
      </c>
      <c r="P247" s="30">
        <v>1616</v>
      </c>
      <c r="Q247" s="36">
        <f t="shared" si="33"/>
        <v>0.57430555555555551</v>
      </c>
      <c r="R247" s="36">
        <f t="shared" si="34"/>
        <v>0.6777777777777777</v>
      </c>
      <c r="S247" s="38">
        <f t="shared" si="35"/>
        <v>0.10347222222222219</v>
      </c>
      <c r="T247" s="31">
        <f t="shared" si="36"/>
        <v>0.26527777777777767</v>
      </c>
      <c r="U247" s="32">
        <f t="shared" si="38"/>
        <v>15.96566523605151</v>
      </c>
      <c r="V247" s="33">
        <f t="shared" si="37"/>
        <v>15.302013422818797</v>
      </c>
      <c r="W247" s="34">
        <f t="shared" si="39"/>
        <v>15.706806282722521</v>
      </c>
    </row>
    <row r="248" spans="1:23" ht="18">
      <c r="A248" s="40">
        <v>247</v>
      </c>
      <c r="B248" s="44" t="s">
        <v>32</v>
      </c>
      <c r="C248" s="45" t="s">
        <v>190</v>
      </c>
      <c r="D248" s="46"/>
      <c r="E248" s="69">
        <v>1</v>
      </c>
      <c r="F248" s="46"/>
      <c r="G248" s="7"/>
      <c r="H248" s="7"/>
      <c r="I248" s="30">
        <v>855</v>
      </c>
      <c r="J248" s="30">
        <v>1307</v>
      </c>
      <c r="K248" s="36">
        <f t="shared" si="30"/>
        <v>0.37152777777777779</v>
      </c>
      <c r="L248" s="36">
        <f t="shared" si="31"/>
        <v>0.54652777777777772</v>
      </c>
      <c r="M248" s="37"/>
      <c r="N248" s="38">
        <f t="shared" si="32"/>
        <v>0.17499999999999993</v>
      </c>
      <c r="O248" s="30"/>
      <c r="P248" s="30"/>
      <c r="Q248" s="36">
        <f t="shared" si="33"/>
        <v>0</v>
      </c>
      <c r="R248" s="36">
        <f t="shared" si="34"/>
        <v>0</v>
      </c>
      <c r="S248" s="38">
        <f t="shared" si="35"/>
        <v>0</v>
      </c>
      <c r="T248" s="31">
        <f t="shared" si="36"/>
        <v>0.17499999999999993</v>
      </c>
      <c r="U248" s="32">
        <f t="shared" si="38"/>
        <v>14.761904761904768</v>
      </c>
      <c r="V248" s="33">
        <f t="shared" si="37"/>
        <v>0</v>
      </c>
      <c r="W248" s="34">
        <f t="shared" si="39"/>
        <v>14.761904761904768</v>
      </c>
    </row>
    <row r="249" spans="1:23" ht="18">
      <c r="A249" s="40">
        <v>248</v>
      </c>
      <c r="B249" s="44" t="s">
        <v>148</v>
      </c>
      <c r="C249" s="45" t="s">
        <v>149</v>
      </c>
      <c r="D249" s="46">
        <v>1</v>
      </c>
      <c r="E249" s="69"/>
      <c r="F249" s="46"/>
      <c r="G249" s="7"/>
      <c r="H249" s="7"/>
      <c r="I249" s="30">
        <v>858</v>
      </c>
      <c r="J249" s="30">
        <v>1241</v>
      </c>
      <c r="K249" s="36">
        <f t="shared" si="30"/>
        <v>0.37361111111111112</v>
      </c>
      <c r="L249" s="36">
        <f t="shared" si="31"/>
        <v>0.52847222222222223</v>
      </c>
      <c r="M249" s="39"/>
      <c r="N249" s="38">
        <f t="shared" si="32"/>
        <v>0.15486111111111112</v>
      </c>
      <c r="O249" s="30">
        <v>1312</v>
      </c>
      <c r="P249" s="30">
        <v>1536</v>
      </c>
      <c r="Q249" s="36">
        <f t="shared" si="33"/>
        <v>0.54999999999999993</v>
      </c>
      <c r="R249" s="36">
        <f t="shared" si="34"/>
        <v>0.65</v>
      </c>
      <c r="S249" s="38">
        <f t="shared" si="35"/>
        <v>0.10000000000000009</v>
      </c>
      <c r="T249" s="31">
        <f t="shared" si="36"/>
        <v>0.2548611111111112</v>
      </c>
      <c r="U249" s="32">
        <f t="shared" si="38"/>
        <v>16.681614349775785</v>
      </c>
      <c r="V249" s="33">
        <f t="shared" si="37"/>
        <v>15.833333333333321</v>
      </c>
      <c r="W249" s="34">
        <f t="shared" si="39"/>
        <v>16.348773841961847</v>
      </c>
    </row>
    <row r="250" spans="1:23" ht="18">
      <c r="A250" s="40">
        <v>249</v>
      </c>
      <c r="B250" s="44" t="s">
        <v>107</v>
      </c>
      <c r="C250" s="45" t="s">
        <v>108</v>
      </c>
      <c r="D250" s="46">
        <v>1</v>
      </c>
      <c r="E250" s="69"/>
      <c r="F250" s="46"/>
      <c r="G250" s="7"/>
      <c r="H250" s="7"/>
      <c r="I250" s="26">
        <v>908</v>
      </c>
      <c r="J250" s="30">
        <v>1301</v>
      </c>
      <c r="K250" s="36">
        <f t="shared" si="30"/>
        <v>0.38055555555555554</v>
      </c>
      <c r="L250" s="36">
        <f t="shared" si="31"/>
        <v>0.54236111111111107</v>
      </c>
      <c r="M250" s="37"/>
      <c r="N250" s="38">
        <f t="shared" si="32"/>
        <v>0.16180555555555554</v>
      </c>
      <c r="O250" s="30">
        <v>1337</v>
      </c>
      <c r="P250" s="30">
        <v>1616</v>
      </c>
      <c r="Q250" s="36">
        <f t="shared" si="33"/>
        <v>0.56736111111111109</v>
      </c>
      <c r="R250" s="36">
        <f t="shared" si="34"/>
        <v>0.6777777777777777</v>
      </c>
      <c r="S250" s="38">
        <f t="shared" si="35"/>
        <v>0.11041666666666661</v>
      </c>
      <c r="T250" s="31">
        <f t="shared" si="36"/>
        <v>0.27222222222222214</v>
      </c>
      <c r="U250" s="32">
        <f t="shared" si="38"/>
        <v>15.965665236051503</v>
      </c>
      <c r="V250" s="33">
        <f t="shared" si="37"/>
        <v>14.339622641509441</v>
      </c>
      <c r="W250" s="34">
        <f t="shared" si="39"/>
        <v>15.306122448979597</v>
      </c>
    </row>
    <row r="251" spans="1:23" ht="18">
      <c r="A251" s="40">
        <v>250</v>
      </c>
      <c r="B251" s="41" t="s">
        <v>97</v>
      </c>
      <c r="C251" s="42" t="s">
        <v>40</v>
      </c>
      <c r="D251" s="46">
        <v>1</v>
      </c>
      <c r="E251" s="69"/>
      <c r="F251" s="46"/>
      <c r="G251" s="7"/>
      <c r="H251" s="7"/>
      <c r="I251" s="26">
        <v>901</v>
      </c>
      <c r="J251" s="30">
        <v>1317</v>
      </c>
      <c r="K251" s="36">
        <f t="shared" si="30"/>
        <v>0.37569444444444444</v>
      </c>
      <c r="L251" s="36">
        <f t="shared" si="31"/>
        <v>0.55347222222222214</v>
      </c>
      <c r="M251" s="37"/>
      <c r="N251" s="38">
        <f t="shared" si="32"/>
        <v>0.1777777777777777</v>
      </c>
      <c r="O251" s="30">
        <v>1343</v>
      </c>
      <c r="P251" s="30">
        <v>1607</v>
      </c>
      <c r="Q251" s="36">
        <f t="shared" si="33"/>
        <v>0.57152777777777775</v>
      </c>
      <c r="R251" s="36">
        <f t="shared" si="34"/>
        <v>0.67152777777777772</v>
      </c>
      <c r="S251" s="38">
        <f t="shared" si="35"/>
        <v>9.9999999999999978E-2</v>
      </c>
      <c r="T251" s="31">
        <f t="shared" si="36"/>
        <v>0.27777777777777768</v>
      </c>
      <c r="U251" s="32">
        <f t="shared" si="38"/>
        <v>14.531250000000007</v>
      </c>
      <c r="V251" s="33">
        <f t="shared" si="37"/>
        <v>15.833333333333337</v>
      </c>
      <c r="W251" s="34">
        <f t="shared" si="39"/>
        <v>15.000000000000004</v>
      </c>
    </row>
    <row r="252" spans="1:23" s="1" customFormat="1" ht="18">
      <c r="A252" s="40">
        <v>251</v>
      </c>
      <c r="B252" s="44" t="s">
        <v>28</v>
      </c>
      <c r="C252" s="45" t="s">
        <v>40</v>
      </c>
      <c r="D252" s="46">
        <v>1</v>
      </c>
      <c r="E252" s="69"/>
      <c r="F252" s="46"/>
      <c r="G252" s="7"/>
      <c r="H252" s="7"/>
      <c r="I252" s="30">
        <v>846</v>
      </c>
      <c r="J252" s="30">
        <v>1308</v>
      </c>
      <c r="K252" s="36">
        <f t="shared" si="30"/>
        <v>0.36527777777777776</v>
      </c>
      <c r="L252" s="36">
        <f t="shared" si="31"/>
        <v>0.54722222222222217</v>
      </c>
      <c r="M252" s="39"/>
      <c r="N252" s="38">
        <f t="shared" si="32"/>
        <v>0.18194444444444441</v>
      </c>
      <c r="O252" s="30">
        <v>1357</v>
      </c>
      <c r="P252" s="30">
        <v>1658</v>
      </c>
      <c r="Q252" s="36">
        <f t="shared" si="33"/>
        <v>0.58124999999999993</v>
      </c>
      <c r="R252" s="36">
        <f t="shared" si="34"/>
        <v>0.70694444444444438</v>
      </c>
      <c r="S252" s="38">
        <f t="shared" si="35"/>
        <v>0.12569444444444444</v>
      </c>
      <c r="T252" s="31">
        <f t="shared" si="36"/>
        <v>0.30763888888888885</v>
      </c>
      <c r="U252" s="32">
        <f t="shared" si="38"/>
        <v>14.198473282442752</v>
      </c>
      <c r="V252" s="33">
        <f t="shared" si="37"/>
        <v>12.596685082872929</v>
      </c>
      <c r="W252" s="34">
        <f t="shared" si="39"/>
        <v>13.544018058690748</v>
      </c>
    </row>
    <row r="253" spans="1:23" s="1" customFormat="1" ht="18">
      <c r="A253" s="40">
        <v>252</v>
      </c>
      <c r="B253" s="44" t="s">
        <v>129</v>
      </c>
      <c r="C253" s="45" t="s">
        <v>130</v>
      </c>
      <c r="D253" s="46"/>
      <c r="E253" s="69">
        <v>1</v>
      </c>
      <c r="F253" s="46"/>
      <c r="G253" s="7"/>
      <c r="H253" s="7"/>
      <c r="I253" s="30">
        <v>858</v>
      </c>
      <c r="J253" s="30">
        <v>1254</v>
      </c>
      <c r="K253" s="36">
        <f t="shared" si="30"/>
        <v>0.37361111111111112</v>
      </c>
      <c r="L253" s="36">
        <f t="shared" si="31"/>
        <v>0.53749999999999998</v>
      </c>
      <c r="M253" s="39"/>
      <c r="N253" s="38">
        <f t="shared" si="32"/>
        <v>0.16388888888888886</v>
      </c>
      <c r="O253" s="30"/>
      <c r="P253" s="30"/>
      <c r="Q253" s="36">
        <f t="shared" si="33"/>
        <v>0</v>
      </c>
      <c r="R253" s="36">
        <f t="shared" si="34"/>
        <v>0</v>
      </c>
      <c r="S253" s="38">
        <f t="shared" si="35"/>
        <v>0</v>
      </c>
      <c r="T253" s="31">
        <f t="shared" si="36"/>
        <v>0.16388888888888886</v>
      </c>
      <c r="U253" s="32">
        <f t="shared" si="38"/>
        <v>15.762711864406782</v>
      </c>
      <c r="V253" s="33">
        <f t="shared" si="37"/>
        <v>0</v>
      </c>
      <c r="W253" s="34">
        <f t="shared" si="39"/>
        <v>15.762711864406782</v>
      </c>
    </row>
    <row r="254" spans="1:23" ht="18">
      <c r="A254" s="40">
        <v>253</v>
      </c>
      <c r="B254" s="41"/>
      <c r="C254" s="42"/>
      <c r="D254" s="46"/>
      <c r="E254" s="69"/>
      <c r="F254" s="46"/>
      <c r="G254" s="7"/>
      <c r="H254" s="7"/>
      <c r="I254" s="30"/>
      <c r="J254" s="30"/>
      <c r="K254" s="36">
        <f t="shared" si="30"/>
        <v>0</v>
      </c>
      <c r="L254" s="36">
        <f t="shared" si="31"/>
        <v>0</v>
      </c>
      <c r="M254" s="37"/>
      <c r="N254" s="38">
        <f t="shared" si="32"/>
        <v>0</v>
      </c>
      <c r="O254" s="30"/>
      <c r="P254" s="30"/>
      <c r="Q254" s="36">
        <f t="shared" si="33"/>
        <v>0</v>
      </c>
      <c r="R254" s="36">
        <f t="shared" si="34"/>
        <v>0</v>
      </c>
      <c r="S254" s="38">
        <f t="shared" si="35"/>
        <v>0</v>
      </c>
      <c r="T254" s="31">
        <f t="shared" si="36"/>
        <v>0</v>
      </c>
      <c r="U254" s="32">
        <f t="shared" si="38"/>
        <v>0</v>
      </c>
      <c r="V254" s="33">
        <f t="shared" si="37"/>
        <v>0</v>
      </c>
      <c r="W254" s="34">
        <f t="shared" si="39"/>
        <v>0</v>
      </c>
    </row>
    <row r="255" spans="1:23" ht="18">
      <c r="A255" s="40">
        <v>254</v>
      </c>
      <c r="B255" s="44" t="s">
        <v>32</v>
      </c>
      <c r="C255" s="42" t="s">
        <v>372</v>
      </c>
      <c r="D255" s="46">
        <v>1</v>
      </c>
      <c r="E255" s="69"/>
      <c r="F255" s="46"/>
      <c r="G255" s="7"/>
      <c r="H255" s="7"/>
      <c r="I255" s="30">
        <v>911</v>
      </c>
      <c r="J255" s="30">
        <v>1247</v>
      </c>
      <c r="K255" s="36">
        <f t="shared" si="30"/>
        <v>0.38263888888888886</v>
      </c>
      <c r="L255" s="36">
        <f t="shared" si="31"/>
        <v>0.53263888888888888</v>
      </c>
      <c r="M255" s="37"/>
      <c r="N255" s="38">
        <f t="shared" si="32"/>
        <v>0.15000000000000002</v>
      </c>
      <c r="O255" s="30">
        <v>1357</v>
      </c>
      <c r="P255" s="30">
        <v>1622</v>
      </c>
      <c r="Q255" s="36">
        <f t="shared" si="33"/>
        <v>0.58124999999999993</v>
      </c>
      <c r="R255" s="36">
        <f t="shared" si="34"/>
        <v>0.68194444444444435</v>
      </c>
      <c r="S255" s="38">
        <f t="shared" si="35"/>
        <v>0.10069444444444442</v>
      </c>
      <c r="T255" s="31">
        <f t="shared" si="36"/>
        <v>0.25069444444444444</v>
      </c>
      <c r="U255" s="32">
        <f t="shared" si="38"/>
        <v>17.222222222222221</v>
      </c>
      <c r="V255" s="33">
        <f t="shared" si="37"/>
        <v>15.724137931034486</v>
      </c>
      <c r="W255" s="34">
        <f t="shared" si="39"/>
        <v>16.62049861495845</v>
      </c>
    </row>
    <row r="256" spans="1:23" ht="18">
      <c r="A256" s="40">
        <v>255</v>
      </c>
      <c r="B256" s="41" t="s">
        <v>363</v>
      </c>
      <c r="C256" s="42" t="s">
        <v>27</v>
      </c>
      <c r="D256" s="46"/>
      <c r="E256" s="69">
        <v>1</v>
      </c>
      <c r="F256" s="46"/>
      <c r="G256" s="8"/>
      <c r="H256" s="8"/>
      <c r="I256" s="30">
        <v>849</v>
      </c>
      <c r="J256" s="30">
        <v>1256</v>
      </c>
      <c r="K256" s="36">
        <f t="shared" si="30"/>
        <v>0.36736111111111108</v>
      </c>
      <c r="L256" s="36">
        <f t="shared" si="31"/>
        <v>0.53888888888888886</v>
      </c>
      <c r="M256" s="37"/>
      <c r="N256" s="38">
        <f t="shared" si="32"/>
        <v>0.17152777777777778</v>
      </c>
      <c r="O256" s="30"/>
      <c r="P256" s="30"/>
      <c r="Q256" s="36">
        <f t="shared" si="33"/>
        <v>0</v>
      </c>
      <c r="R256" s="36">
        <f t="shared" si="34"/>
        <v>0</v>
      </c>
      <c r="S256" s="38">
        <f t="shared" si="35"/>
        <v>0</v>
      </c>
      <c r="T256" s="31">
        <f t="shared" si="36"/>
        <v>0.17152777777777778</v>
      </c>
      <c r="U256" s="32">
        <f t="shared" si="38"/>
        <v>15.060728744939272</v>
      </c>
      <c r="V256" s="33">
        <f t="shared" si="37"/>
        <v>0</v>
      </c>
      <c r="W256" s="34">
        <f t="shared" si="39"/>
        <v>15.060728744939272</v>
      </c>
    </row>
    <row r="257" spans="1:23" ht="18">
      <c r="A257" s="40">
        <v>256</v>
      </c>
      <c r="B257" s="44" t="s">
        <v>374</v>
      </c>
      <c r="C257" s="45" t="s">
        <v>188</v>
      </c>
      <c r="D257" s="46"/>
      <c r="E257" s="69">
        <v>1</v>
      </c>
      <c r="F257" s="46"/>
      <c r="G257" s="8"/>
      <c r="H257" s="8"/>
      <c r="I257" s="30">
        <v>855</v>
      </c>
      <c r="J257" s="30">
        <v>1234</v>
      </c>
      <c r="K257" s="36">
        <f t="shared" si="30"/>
        <v>0.37152777777777779</v>
      </c>
      <c r="L257" s="36">
        <f t="shared" si="31"/>
        <v>0.52361111111111114</v>
      </c>
      <c r="M257" s="37"/>
      <c r="N257" s="38">
        <f t="shared" si="32"/>
        <v>0.15208333333333335</v>
      </c>
      <c r="O257" s="30"/>
      <c r="P257" s="30"/>
      <c r="Q257" s="36">
        <f t="shared" si="33"/>
        <v>0</v>
      </c>
      <c r="R257" s="36">
        <f t="shared" si="34"/>
        <v>0</v>
      </c>
      <c r="S257" s="38">
        <f t="shared" si="35"/>
        <v>0</v>
      </c>
      <c r="T257" s="31">
        <f t="shared" si="36"/>
        <v>0.15208333333333335</v>
      </c>
      <c r="U257" s="32">
        <f t="shared" si="38"/>
        <v>16.986301369863011</v>
      </c>
      <c r="V257" s="33">
        <f t="shared" si="37"/>
        <v>0</v>
      </c>
      <c r="W257" s="34">
        <f t="shared" si="39"/>
        <v>16.986301369863011</v>
      </c>
    </row>
    <row r="258" spans="1:23" s="1" customFormat="1" ht="18">
      <c r="A258" s="40">
        <v>257</v>
      </c>
      <c r="B258" s="41" t="s">
        <v>57</v>
      </c>
      <c r="C258" s="42" t="s">
        <v>58</v>
      </c>
      <c r="D258" s="46"/>
      <c r="E258" s="69">
        <v>1</v>
      </c>
      <c r="F258" s="46"/>
      <c r="G258" s="7"/>
      <c r="H258" s="7"/>
      <c r="I258" s="30">
        <v>852</v>
      </c>
      <c r="J258" s="30">
        <v>1309</v>
      </c>
      <c r="K258" s="36">
        <f t="shared" ref="K258:K321" si="40">(INT(I258/100)/24)+((I258 - (INT(I258/100)*100))/1440)</f>
        <v>0.36944444444444441</v>
      </c>
      <c r="L258" s="36">
        <f t="shared" ref="L258:L321" si="41">(INT(J258/100)/24)+((J258 - (INT(J258/100)*100))/1440)</f>
        <v>0.54791666666666661</v>
      </c>
      <c r="M258" s="37"/>
      <c r="N258" s="38">
        <f t="shared" ref="N258:N321" si="42">IF(OR(I258 ="", J258 = ""),0,L258-K258)</f>
        <v>0.1784722222222222</v>
      </c>
      <c r="O258" s="30"/>
      <c r="P258" s="30"/>
      <c r="Q258" s="36">
        <f t="shared" ref="Q258:Q321" si="43">(INT(O258/100)/24)+((O258 - (INT(O258/100)*100))/1440)</f>
        <v>0</v>
      </c>
      <c r="R258" s="36">
        <f t="shared" ref="R258:R321" si="44">(INT(P258/100)/24)+((P258 - (INT(P258/100)*100))/1440)</f>
        <v>0</v>
      </c>
      <c r="S258" s="38">
        <f t="shared" ref="S258:S321" si="45">IF(OR(O258 ="", P258 = ""),0,R258-Q258)</f>
        <v>0</v>
      </c>
      <c r="T258" s="31">
        <f t="shared" ref="T258:T321" si="46">N258+S258</f>
        <v>0.1784722222222222</v>
      </c>
      <c r="U258" s="32">
        <f t="shared" si="38"/>
        <v>14.474708171206229</v>
      </c>
      <c r="V258" s="33">
        <f t="shared" ref="V258:V321" si="47">IF(S258=0,0,($AA$1/((S258*1440)/60)))</f>
        <v>0</v>
      </c>
      <c r="W258" s="34">
        <f t="shared" si="39"/>
        <v>14.474708171206229</v>
      </c>
    </row>
    <row r="259" spans="1:23" s="1" customFormat="1" ht="18">
      <c r="A259" s="40">
        <v>258</v>
      </c>
      <c r="B259" s="44" t="s">
        <v>208</v>
      </c>
      <c r="C259" s="42" t="s">
        <v>375</v>
      </c>
      <c r="D259" s="46">
        <v>1</v>
      </c>
      <c r="E259" s="69"/>
      <c r="F259" s="46"/>
      <c r="G259" s="7"/>
      <c r="H259" s="7"/>
      <c r="I259" s="30">
        <v>915</v>
      </c>
      <c r="J259" s="30">
        <v>1301</v>
      </c>
      <c r="K259" s="36">
        <f t="shared" si="40"/>
        <v>0.38541666666666669</v>
      </c>
      <c r="L259" s="36">
        <f t="shared" si="41"/>
        <v>0.54236111111111107</v>
      </c>
      <c r="M259" s="37"/>
      <c r="N259" s="38">
        <f t="shared" si="42"/>
        <v>0.15694444444444439</v>
      </c>
      <c r="O259" s="30">
        <v>1410</v>
      </c>
      <c r="P259" s="30">
        <v>1657</v>
      </c>
      <c r="Q259" s="36">
        <f t="shared" si="43"/>
        <v>0.59027777777777779</v>
      </c>
      <c r="R259" s="36">
        <f t="shared" si="44"/>
        <v>0.70624999999999993</v>
      </c>
      <c r="S259" s="38">
        <f t="shared" si="45"/>
        <v>0.11597222222222214</v>
      </c>
      <c r="T259" s="31">
        <f t="shared" si="46"/>
        <v>0.27291666666666653</v>
      </c>
      <c r="U259" s="32">
        <f t="shared" ref="U259:U322" si="48">IF(N259=0,0, IF(D259=1,($AB$1/(N259*1440/60)), ($Z$1/(N259*1440/60))))</f>
        <v>16.460176991150448</v>
      </c>
      <c r="V259" s="33">
        <f t="shared" si="47"/>
        <v>13.652694610778452</v>
      </c>
      <c r="W259" s="34">
        <f t="shared" ref="W259:W322" si="49">IF(T259=0,0,IF(D259=1,(100/(T259*1440/60)),IF(E259=1,(62/(T259*1440/60)),(38/(T259*1440/60)))))</f>
        <v>15.26717557251909</v>
      </c>
    </row>
    <row r="260" spans="1:23" ht="18">
      <c r="A260" s="40">
        <v>259</v>
      </c>
      <c r="B260" s="41" t="s">
        <v>89</v>
      </c>
      <c r="C260" s="42" t="s">
        <v>376</v>
      </c>
      <c r="D260" s="46">
        <v>1</v>
      </c>
      <c r="E260" s="69"/>
      <c r="F260" s="46"/>
      <c r="G260" s="8"/>
      <c r="H260" s="8"/>
      <c r="I260" s="30">
        <v>858</v>
      </c>
      <c r="J260" s="30">
        <v>1254</v>
      </c>
      <c r="K260" s="36">
        <f t="shared" si="40"/>
        <v>0.37361111111111112</v>
      </c>
      <c r="L260" s="36">
        <f t="shared" si="41"/>
        <v>0.53749999999999998</v>
      </c>
      <c r="M260" s="39"/>
      <c r="N260" s="38">
        <f t="shared" si="42"/>
        <v>0.16388888888888886</v>
      </c>
      <c r="O260" s="30">
        <v>1317</v>
      </c>
      <c r="P260" s="30">
        <v>1540</v>
      </c>
      <c r="Q260" s="36">
        <f t="shared" si="43"/>
        <v>0.55347222222222214</v>
      </c>
      <c r="R260" s="36">
        <f t="shared" si="44"/>
        <v>0.65277777777777779</v>
      </c>
      <c r="S260" s="38">
        <f t="shared" si="45"/>
        <v>9.9305555555555647E-2</v>
      </c>
      <c r="T260" s="31">
        <f t="shared" si="46"/>
        <v>0.26319444444444451</v>
      </c>
      <c r="U260" s="32">
        <f t="shared" si="48"/>
        <v>15.762711864406782</v>
      </c>
      <c r="V260" s="33">
        <f t="shared" si="47"/>
        <v>15.944055944055929</v>
      </c>
      <c r="W260" s="34">
        <f t="shared" si="49"/>
        <v>15.831134564643795</v>
      </c>
    </row>
    <row r="261" spans="1:23" s="1" customFormat="1" ht="18">
      <c r="A261" s="40">
        <v>260</v>
      </c>
      <c r="B261" s="44" t="s">
        <v>82</v>
      </c>
      <c r="C261" s="45" t="s">
        <v>377</v>
      </c>
      <c r="D261" s="46">
        <v>1</v>
      </c>
      <c r="E261" s="69"/>
      <c r="F261" s="46"/>
      <c r="G261" s="7"/>
      <c r="H261" s="7"/>
      <c r="I261" s="30">
        <v>908</v>
      </c>
      <c r="J261" s="30">
        <v>1231</v>
      </c>
      <c r="K261" s="36">
        <f t="shared" si="40"/>
        <v>0.38055555555555554</v>
      </c>
      <c r="L261" s="36">
        <f t="shared" si="41"/>
        <v>0.52152777777777781</v>
      </c>
      <c r="M261" s="39"/>
      <c r="N261" s="38">
        <f t="shared" si="42"/>
        <v>0.14097222222222228</v>
      </c>
      <c r="O261" s="30">
        <v>1334</v>
      </c>
      <c r="P261" s="30">
        <v>1541</v>
      </c>
      <c r="Q261" s="36">
        <f t="shared" si="43"/>
        <v>0.56527777777777777</v>
      </c>
      <c r="R261" s="36">
        <f t="shared" si="44"/>
        <v>0.65347222222222223</v>
      </c>
      <c r="S261" s="38">
        <f t="shared" si="45"/>
        <v>8.8194444444444464E-2</v>
      </c>
      <c r="T261" s="31">
        <f t="shared" si="46"/>
        <v>0.22916666666666674</v>
      </c>
      <c r="U261" s="32">
        <f t="shared" si="48"/>
        <v>18.325123152709352</v>
      </c>
      <c r="V261" s="33">
        <f t="shared" si="47"/>
        <v>17.952755905511808</v>
      </c>
      <c r="W261" s="34">
        <f t="shared" si="49"/>
        <v>18.181818181818176</v>
      </c>
    </row>
    <row r="262" spans="1:23" ht="18">
      <c r="A262" s="40">
        <v>261</v>
      </c>
      <c r="B262" s="44" t="s">
        <v>29</v>
      </c>
      <c r="C262" s="45" t="s">
        <v>152</v>
      </c>
      <c r="D262" s="46"/>
      <c r="E262" s="69">
        <v>1</v>
      </c>
      <c r="F262" s="46"/>
      <c r="G262" s="7"/>
      <c r="H262" s="7"/>
      <c r="I262" s="30">
        <v>843</v>
      </c>
      <c r="J262" s="30">
        <v>1432</v>
      </c>
      <c r="K262" s="36">
        <f t="shared" si="40"/>
        <v>0.36319444444444443</v>
      </c>
      <c r="L262" s="36">
        <f t="shared" si="41"/>
        <v>0.60555555555555562</v>
      </c>
      <c r="M262" s="37"/>
      <c r="N262" s="38">
        <f t="shared" si="42"/>
        <v>0.24236111111111119</v>
      </c>
      <c r="O262" s="30"/>
      <c r="P262" s="30"/>
      <c r="Q262" s="36">
        <f t="shared" si="43"/>
        <v>0</v>
      </c>
      <c r="R262" s="36">
        <f t="shared" si="44"/>
        <v>0</v>
      </c>
      <c r="S262" s="38">
        <f t="shared" si="45"/>
        <v>0</v>
      </c>
      <c r="T262" s="31">
        <f t="shared" si="46"/>
        <v>0.24236111111111119</v>
      </c>
      <c r="U262" s="32">
        <f t="shared" si="48"/>
        <v>10.659025787965613</v>
      </c>
      <c r="V262" s="33">
        <f t="shared" si="47"/>
        <v>0</v>
      </c>
      <c r="W262" s="34">
        <f t="shared" si="49"/>
        <v>10.659025787965613</v>
      </c>
    </row>
    <row r="263" spans="1:23" s="1" customFormat="1" ht="18">
      <c r="A263" s="40">
        <v>262</v>
      </c>
      <c r="B263" s="44" t="s">
        <v>132</v>
      </c>
      <c r="C263" s="45" t="s">
        <v>211</v>
      </c>
      <c r="D263" s="46">
        <v>1</v>
      </c>
      <c r="E263" s="69"/>
      <c r="F263" s="46"/>
      <c r="G263" s="7"/>
      <c r="H263" s="7"/>
      <c r="I263" s="30">
        <v>840</v>
      </c>
      <c r="J263" s="30">
        <v>1237</v>
      </c>
      <c r="K263" s="36">
        <f t="shared" si="40"/>
        <v>0.3611111111111111</v>
      </c>
      <c r="L263" s="36">
        <f t="shared" si="41"/>
        <v>0.52569444444444446</v>
      </c>
      <c r="M263" s="37"/>
      <c r="N263" s="38">
        <f t="shared" si="42"/>
        <v>0.16458333333333336</v>
      </c>
      <c r="O263" s="30">
        <v>1304</v>
      </c>
      <c r="P263" s="30">
        <v>1523</v>
      </c>
      <c r="Q263" s="36">
        <f t="shared" si="43"/>
        <v>0.5444444444444444</v>
      </c>
      <c r="R263" s="36">
        <f t="shared" si="44"/>
        <v>0.64097222222222228</v>
      </c>
      <c r="S263" s="38">
        <f t="shared" si="45"/>
        <v>9.6527777777777879E-2</v>
      </c>
      <c r="T263" s="31">
        <f t="shared" si="46"/>
        <v>0.26111111111111124</v>
      </c>
      <c r="U263" s="32">
        <f t="shared" si="48"/>
        <v>15.696202531645568</v>
      </c>
      <c r="V263" s="33">
        <f t="shared" si="47"/>
        <v>16.40287769784171</v>
      </c>
      <c r="W263" s="34">
        <f t="shared" si="49"/>
        <v>15.957446808510632</v>
      </c>
    </row>
    <row r="264" spans="1:23" s="1" customFormat="1" ht="18">
      <c r="A264" s="40">
        <v>263</v>
      </c>
      <c r="B264" s="41" t="s">
        <v>197</v>
      </c>
      <c r="C264" s="42" t="s">
        <v>378</v>
      </c>
      <c r="D264" s="46"/>
      <c r="E264" s="69">
        <v>1</v>
      </c>
      <c r="F264" s="46"/>
      <c r="G264" s="8"/>
      <c r="H264" s="8"/>
      <c r="I264" s="26">
        <v>843</v>
      </c>
      <c r="J264" s="30">
        <v>1245</v>
      </c>
      <c r="K264" s="36">
        <f t="shared" si="40"/>
        <v>0.36319444444444443</v>
      </c>
      <c r="L264" s="36">
        <f t="shared" si="41"/>
        <v>0.53125</v>
      </c>
      <c r="M264" s="37"/>
      <c r="N264" s="38">
        <f t="shared" si="42"/>
        <v>0.16805555555555557</v>
      </c>
      <c r="O264" s="30"/>
      <c r="P264" s="30"/>
      <c r="Q264" s="36">
        <f t="shared" si="43"/>
        <v>0</v>
      </c>
      <c r="R264" s="36">
        <f t="shared" si="44"/>
        <v>0</v>
      </c>
      <c r="S264" s="38">
        <f t="shared" si="45"/>
        <v>0</v>
      </c>
      <c r="T264" s="31">
        <f t="shared" si="46"/>
        <v>0.16805555555555557</v>
      </c>
      <c r="U264" s="32">
        <f t="shared" si="48"/>
        <v>15.371900826446279</v>
      </c>
      <c r="V264" s="33">
        <f t="shared" si="47"/>
        <v>0</v>
      </c>
      <c r="W264" s="34">
        <f t="shared" si="49"/>
        <v>15.371900826446279</v>
      </c>
    </row>
    <row r="265" spans="1:23" s="1" customFormat="1" ht="18">
      <c r="A265" s="40">
        <v>264</v>
      </c>
      <c r="B265" s="44" t="s">
        <v>279</v>
      </c>
      <c r="C265" s="42" t="s">
        <v>379</v>
      </c>
      <c r="D265" s="46"/>
      <c r="E265" s="69">
        <v>1</v>
      </c>
      <c r="F265" s="46"/>
      <c r="G265" s="7"/>
      <c r="H265" s="7"/>
      <c r="I265" s="26">
        <v>843</v>
      </c>
      <c r="J265" s="30">
        <v>1410</v>
      </c>
      <c r="K265" s="36">
        <f t="shared" si="40"/>
        <v>0.36319444444444443</v>
      </c>
      <c r="L265" s="36">
        <f t="shared" si="41"/>
        <v>0.59027777777777779</v>
      </c>
      <c r="M265" s="39"/>
      <c r="N265" s="38">
        <f t="shared" si="42"/>
        <v>0.22708333333333336</v>
      </c>
      <c r="O265" s="30"/>
      <c r="P265" s="30"/>
      <c r="Q265" s="36">
        <f t="shared" si="43"/>
        <v>0</v>
      </c>
      <c r="R265" s="36">
        <f t="shared" si="44"/>
        <v>0</v>
      </c>
      <c r="S265" s="38">
        <f t="shared" si="45"/>
        <v>0</v>
      </c>
      <c r="T265" s="31">
        <f t="shared" si="46"/>
        <v>0.22708333333333336</v>
      </c>
      <c r="U265" s="32">
        <f t="shared" si="48"/>
        <v>11.376146788990823</v>
      </c>
      <c r="V265" s="33">
        <f t="shared" si="47"/>
        <v>0</v>
      </c>
      <c r="W265" s="34">
        <f t="shared" si="49"/>
        <v>11.376146788990823</v>
      </c>
    </row>
    <row r="266" spans="1:23" ht="18">
      <c r="A266" s="40">
        <v>265</v>
      </c>
      <c r="B266" s="44"/>
      <c r="C266" s="42"/>
      <c r="D266" s="46"/>
      <c r="E266" s="69"/>
      <c r="F266" s="46"/>
      <c r="G266" s="7"/>
      <c r="H266" s="7"/>
      <c r="I266" s="30"/>
      <c r="J266" s="30"/>
      <c r="K266" s="36">
        <f t="shared" si="40"/>
        <v>0</v>
      </c>
      <c r="L266" s="36">
        <f t="shared" si="41"/>
        <v>0</v>
      </c>
      <c r="M266" s="37"/>
      <c r="N266" s="38">
        <f t="shared" si="42"/>
        <v>0</v>
      </c>
      <c r="O266" s="30"/>
      <c r="P266" s="30"/>
      <c r="Q266" s="36">
        <f t="shared" si="43"/>
        <v>0</v>
      </c>
      <c r="R266" s="36">
        <f t="shared" si="44"/>
        <v>0</v>
      </c>
      <c r="S266" s="38">
        <f t="shared" si="45"/>
        <v>0</v>
      </c>
      <c r="T266" s="31">
        <f t="shared" si="46"/>
        <v>0</v>
      </c>
      <c r="U266" s="32">
        <f t="shared" si="48"/>
        <v>0</v>
      </c>
      <c r="V266" s="33">
        <f t="shared" si="47"/>
        <v>0</v>
      </c>
      <c r="W266" s="34">
        <f t="shared" si="49"/>
        <v>0</v>
      </c>
    </row>
    <row r="267" spans="1:23" ht="18">
      <c r="A267" s="40">
        <v>266</v>
      </c>
      <c r="B267" s="41" t="s">
        <v>52</v>
      </c>
      <c r="C267" s="45" t="s">
        <v>380</v>
      </c>
      <c r="D267" s="46">
        <v>1</v>
      </c>
      <c r="E267" s="69"/>
      <c r="F267" s="46"/>
      <c r="G267" s="7"/>
      <c r="H267" s="7"/>
      <c r="I267" s="30">
        <v>915</v>
      </c>
      <c r="J267" s="30">
        <v>1223</v>
      </c>
      <c r="K267" s="36">
        <f t="shared" si="40"/>
        <v>0.38541666666666669</v>
      </c>
      <c r="L267" s="36">
        <f t="shared" si="41"/>
        <v>0.51597222222222228</v>
      </c>
      <c r="M267" s="37"/>
      <c r="N267" s="38">
        <f t="shared" si="42"/>
        <v>0.13055555555555559</v>
      </c>
      <c r="O267" s="30">
        <v>1304</v>
      </c>
      <c r="P267" s="30">
        <v>1509</v>
      </c>
      <c r="Q267" s="36">
        <f t="shared" si="43"/>
        <v>0.5444444444444444</v>
      </c>
      <c r="R267" s="36">
        <f t="shared" si="44"/>
        <v>0.63124999999999998</v>
      </c>
      <c r="S267" s="38">
        <f t="shared" si="45"/>
        <v>8.680555555555558E-2</v>
      </c>
      <c r="T267" s="31">
        <f t="shared" si="46"/>
        <v>0.21736111111111117</v>
      </c>
      <c r="U267" s="32">
        <f t="shared" si="48"/>
        <v>19.787234042553187</v>
      </c>
      <c r="V267" s="33">
        <f t="shared" si="47"/>
        <v>18.239999999999995</v>
      </c>
      <c r="W267" s="34">
        <f t="shared" si="49"/>
        <v>19.16932907348242</v>
      </c>
    </row>
    <row r="268" spans="1:23" ht="18">
      <c r="A268" s="40">
        <v>267</v>
      </c>
      <c r="B268" s="41" t="s">
        <v>381</v>
      </c>
      <c r="C268" s="42" t="s">
        <v>382</v>
      </c>
      <c r="D268" s="46">
        <v>1</v>
      </c>
      <c r="E268" s="69"/>
      <c r="F268" s="46"/>
      <c r="G268" s="7"/>
      <c r="H268" s="7"/>
      <c r="I268" s="30">
        <v>852</v>
      </c>
      <c r="J268" s="30">
        <v>1232</v>
      </c>
      <c r="K268" s="36">
        <f t="shared" si="40"/>
        <v>0.36944444444444441</v>
      </c>
      <c r="L268" s="36">
        <f t="shared" si="41"/>
        <v>0.52222222222222225</v>
      </c>
      <c r="M268" s="37"/>
      <c r="N268" s="38">
        <f t="shared" si="42"/>
        <v>0.15277777777777785</v>
      </c>
      <c r="O268" s="30">
        <v>1323</v>
      </c>
      <c r="P268" s="30">
        <v>1558</v>
      </c>
      <c r="Q268" s="36">
        <f t="shared" si="43"/>
        <v>0.5576388888888888</v>
      </c>
      <c r="R268" s="36">
        <f t="shared" si="44"/>
        <v>0.66527777777777775</v>
      </c>
      <c r="S268" s="38">
        <f t="shared" si="45"/>
        <v>0.10763888888888895</v>
      </c>
      <c r="T268" s="31">
        <f t="shared" si="46"/>
        <v>0.2604166666666668</v>
      </c>
      <c r="U268" s="32">
        <f t="shared" si="48"/>
        <v>16.909090909090903</v>
      </c>
      <c r="V268" s="33">
        <f t="shared" si="47"/>
        <v>14.709677419354831</v>
      </c>
      <c r="W268" s="34">
        <f t="shared" si="49"/>
        <v>15.999999999999993</v>
      </c>
    </row>
    <row r="269" spans="1:23" ht="18">
      <c r="A269" s="40">
        <v>268</v>
      </c>
      <c r="B269" s="44" t="s">
        <v>383</v>
      </c>
      <c r="C269" s="42" t="s">
        <v>384</v>
      </c>
      <c r="D269" s="46"/>
      <c r="E269" s="69">
        <v>1</v>
      </c>
      <c r="F269" s="46"/>
      <c r="G269" s="7"/>
      <c r="H269" s="7"/>
      <c r="I269" s="30">
        <v>858</v>
      </c>
      <c r="J269" s="30">
        <v>1324</v>
      </c>
      <c r="K269" s="36">
        <f t="shared" si="40"/>
        <v>0.37361111111111112</v>
      </c>
      <c r="L269" s="36">
        <f t="shared" si="41"/>
        <v>0.55833333333333335</v>
      </c>
      <c r="M269" s="37"/>
      <c r="N269" s="38">
        <f t="shared" si="42"/>
        <v>0.18472222222222223</v>
      </c>
      <c r="O269" s="30"/>
      <c r="P269" s="30"/>
      <c r="Q269" s="36">
        <f t="shared" si="43"/>
        <v>0</v>
      </c>
      <c r="R269" s="36">
        <f t="shared" si="44"/>
        <v>0</v>
      </c>
      <c r="S269" s="38">
        <f t="shared" si="45"/>
        <v>0</v>
      </c>
      <c r="T269" s="31">
        <f t="shared" si="46"/>
        <v>0.18472222222222223</v>
      </c>
      <c r="U269" s="32">
        <f t="shared" si="48"/>
        <v>13.984962406015036</v>
      </c>
      <c r="V269" s="33">
        <f t="shared" si="47"/>
        <v>0</v>
      </c>
      <c r="W269" s="34">
        <f t="shared" si="49"/>
        <v>13.984962406015036</v>
      </c>
    </row>
    <row r="270" spans="1:23" ht="18">
      <c r="A270" s="40">
        <v>269</v>
      </c>
      <c r="B270" s="44" t="s">
        <v>116</v>
      </c>
      <c r="C270" s="45" t="s">
        <v>168</v>
      </c>
      <c r="D270" s="46"/>
      <c r="E270" s="69">
        <v>1</v>
      </c>
      <c r="F270" s="46"/>
      <c r="G270" s="7"/>
      <c r="H270" s="7"/>
      <c r="I270" s="30">
        <v>915</v>
      </c>
      <c r="J270" s="30">
        <v>1327</v>
      </c>
      <c r="K270" s="36">
        <f t="shared" si="40"/>
        <v>0.38541666666666669</v>
      </c>
      <c r="L270" s="36">
        <f t="shared" si="41"/>
        <v>0.56041666666666667</v>
      </c>
      <c r="M270" s="37"/>
      <c r="N270" s="38">
        <f t="shared" si="42"/>
        <v>0.17499999999999999</v>
      </c>
      <c r="O270" s="30"/>
      <c r="P270" s="30"/>
      <c r="Q270" s="36">
        <f t="shared" si="43"/>
        <v>0</v>
      </c>
      <c r="R270" s="36">
        <f t="shared" si="44"/>
        <v>0</v>
      </c>
      <c r="S270" s="38">
        <f t="shared" si="45"/>
        <v>0</v>
      </c>
      <c r="T270" s="31">
        <f t="shared" si="46"/>
        <v>0.17499999999999999</v>
      </c>
      <c r="U270" s="32">
        <f t="shared" si="48"/>
        <v>14.761904761904765</v>
      </c>
      <c r="V270" s="33">
        <f t="shared" si="47"/>
        <v>0</v>
      </c>
      <c r="W270" s="34">
        <f t="shared" si="49"/>
        <v>14.761904761904765</v>
      </c>
    </row>
    <row r="271" spans="1:23" ht="18">
      <c r="A271" s="40">
        <v>270</v>
      </c>
      <c r="B271" s="41" t="s">
        <v>52</v>
      </c>
      <c r="C271" s="45" t="s">
        <v>168</v>
      </c>
      <c r="D271" s="46">
        <v>1</v>
      </c>
      <c r="E271" s="69"/>
      <c r="F271" s="46"/>
      <c r="G271" s="7"/>
      <c r="H271" s="7"/>
      <c r="I271" s="30">
        <v>915</v>
      </c>
      <c r="J271" s="30">
        <v>1327</v>
      </c>
      <c r="K271" s="36">
        <f t="shared" si="40"/>
        <v>0.38541666666666669</v>
      </c>
      <c r="L271" s="36">
        <f t="shared" si="41"/>
        <v>0.56041666666666667</v>
      </c>
      <c r="M271" s="39"/>
      <c r="N271" s="38">
        <f t="shared" si="42"/>
        <v>0.17499999999999999</v>
      </c>
      <c r="O271" s="30">
        <v>1410</v>
      </c>
      <c r="P271" s="30">
        <v>1657</v>
      </c>
      <c r="Q271" s="36">
        <f t="shared" si="43"/>
        <v>0.59027777777777779</v>
      </c>
      <c r="R271" s="36">
        <f t="shared" si="44"/>
        <v>0.70624999999999993</v>
      </c>
      <c r="S271" s="38">
        <f t="shared" si="45"/>
        <v>0.11597222222222214</v>
      </c>
      <c r="T271" s="31">
        <f t="shared" si="46"/>
        <v>0.29097222222222213</v>
      </c>
      <c r="U271" s="32">
        <f t="shared" si="48"/>
        <v>14.761904761904765</v>
      </c>
      <c r="V271" s="33">
        <f t="shared" si="47"/>
        <v>13.652694610778452</v>
      </c>
      <c r="W271" s="34">
        <f t="shared" si="49"/>
        <v>14.319809069212415</v>
      </c>
    </row>
    <row r="272" spans="1:23" s="1" customFormat="1" ht="18">
      <c r="A272" s="40">
        <v>271</v>
      </c>
      <c r="B272" s="44" t="s">
        <v>29</v>
      </c>
      <c r="C272" s="42" t="s">
        <v>385</v>
      </c>
      <c r="D272" s="46">
        <v>1</v>
      </c>
      <c r="E272" s="69"/>
      <c r="F272" s="46"/>
      <c r="G272" s="8"/>
      <c r="H272" s="8"/>
      <c r="I272" s="30">
        <v>928</v>
      </c>
      <c r="J272" s="30">
        <v>1242</v>
      </c>
      <c r="K272" s="36">
        <f t="shared" si="40"/>
        <v>0.39444444444444443</v>
      </c>
      <c r="L272" s="36">
        <f t="shared" si="41"/>
        <v>0.52916666666666667</v>
      </c>
      <c r="M272" s="37"/>
      <c r="N272" s="38">
        <f t="shared" si="42"/>
        <v>0.13472222222222224</v>
      </c>
      <c r="O272" s="30">
        <v>1334</v>
      </c>
      <c r="P272" s="30">
        <v>1558</v>
      </c>
      <c r="Q272" s="36">
        <f t="shared" si="43"/>
        <v>0.56527777777777777</v>
      </c>
      <c r="R272" s="36">
        <f t="shared" si="44"/>
        <v>0.66527777777777775</v>
      </c>
      <c r="S272" s="38">
        <f t="shared" si="45"/>
        <v>9.9999999999999978E-2</v>
      </c>
      <c r="T272" s="31">
        <f t="shared" si="46"/>
        <v>0.23472222222222222</v>
      </c>
      <c r="U272" s="32">
        <f t="shared" si="48"/>
        <v>19.175257731958759</v>
      </c>
      <c r="V272" s="33">
        <f t="shared" si="47"/>
        <v>15.833333333333337</v>
      </c>
      <c r="W272" s="34">
        <f t="shared" si="49"/>
        <v>17.751479289940828</v>
      </c>
    </row>
    <row r="273" spans="1:23" ht="18">
      <c r="A273" s="40">
        <v>272</v>
      </c>
      <c r="B273" s="44" t="s">
        <v>29</v>
      </c>
      <c r="C273" s="42" t="s">
        <v>385</v>
      </c>
      <c r="D273" s="46">
        <v>1</v>
      </c>
      <c r="E273" s="69"/>
      <c r="F273" s="46"/>
      <c r="G273" s="8"/>
      <c r="H273" s="8"/>
      <c r="I273" s="30">
        <v>928</v>
      </c>
      <c r="J273" s="30">
        <v>1242</v>
      </c>
      <c r="K273" s="36">
        <f t="shared" si="40"/>
        <v>0.39444444444444443</v>
      </c>
      <c r="L273" s="36">
        <f t="shared" si="41"/>
        <v>0.52916666666666667</v>
      </c>
      <c r="M273" s="37"/>
      <c r="N273" s="38">
        <f t="shared" si="42"/>
        <v>0.13472222222222224</v>
      </c>
      <c r="O273" s="30">
        <v>1334</v>
      </c>
      <c r="P273" s="30">
        <v>1558</v>
      </c>
      <c r="Q273" s="36">
        <f t="shared" si="43"/>
        <v>0.56527777777777777</v>
      </c>
      <c r="R273" s="36">
        <f t="shared" si="44"/>
        <v>0.66527777777777775</v>
      </c>
      <c r="S273" s="38">
        <f t="shared" si="45"/>
        <v>9.9999999999999978E-2</v>
      </c>
      <c r="T273" s="31">
        <f t="shared" si="46"/>
        <v>0.23472222222222222</v>
      </c>
      <c r="U273" s="32">
        <f t="shared" si="48"/>
        <v>19.175257731958759</v>
      </c>
      <c r="V273" s="33">
        <f t="shared" si="47"/>
        <v>15.833333333333337</v>
      </c>
      <c r="W273" s="34">
        <f t="shared" si="49"/>
        <v>17.751479289940828</v>
      </c>
    </row>
    <row r="274" spans="1:23" s="1" customFormat="1" ht="18">
      <c r="A274" s="40">
        <v>273</v>
      </c>
      <c r="B274" s="56"/>
      <c r="C274" s="48"/>
      <c r="D274" s="46"/>
      <c r="E274" s="69"/>
      <c r="F274" s="46"/>
      <c r="G274" s="8"/>
      <c r="H274" s="8"/>
      <c r="I274" s="30"/>
      <c r="J274" s="30"/>
      <c r="K274" s="36">
        <f t="shared" si="40"/>
        <v>0</v>
      </c>
      <c r="L274" s="36">
        <f t="shared" si="41"/>
        <v>0</v>
      </c>
      <c r="M274" s="37"/>
      <c r="N274" s="38">
        <f t="shared" si="42"/>
        <v>0</v>
      </c>
      <c r="O274" s="30"/>
      <c r="P274" s="30"/>
      <c r="Q274" s="36">
        <f t="shared" si="43"/>
        <v>0</v>
      </c>
      <c r="R274" s="36">
        <f t="shared" si="44"/>
        <v>0</v>
      </c>
      <c r="S274" s="38">
        <f t="shared" si="45"/>
        <v>0</v>
      </c>
      <c r="T274" s="31">
        <f t="shared" si="46"/>
        <v>0</v>
      </c>
      <c r="U274" s="32">
        <f t="shared" si="48"/>
        <v>0</v>
      </c>
      <c r="V274" s="33">
        <f t="shared" si="47"/>
        <v>0</v>
      </c>
      <c r="W274" s="34">
        <f t="shared" si="49"/>
        <v>0</v>
      </c>
    </row>
    <row r="275" spans="1:23" ht="18">
      <c r="A275" s="40">
        <v>274</v>
      </c>
      <c r="B275" s="41" t="s">
        <v>52</v>
      </c>
      <c r="C275" s="42" t="s">
        <v>96</v>
      </c>
      <c r="D275" s="46">
        <v>1</v>
      </c>
      <c r="E275" s="69"/>
      <c r="F275" s="46"/>
      <c r="G275" s="7"/>
      <c r="H275" s="7"/>
      <c r="I275" s="30">
        <v>919</v>
      </c>
      <c r="J275" s="30" t="s">
        <v>435</v>
      </c>
      <c r="K275" s="36">
        <f t="shared" si="40"/>
        <v>0.38819444444444445</v>
      </c>
      <c r="L275" s="36" t="e">
        <f t="shared" si="41"/>
        <v>#VALUE!</v>
      </c>
      <c r="M275" s="37"/>
      <c r="N275" s="38" t="e">
        <f t="shared" si="42"/>
        <v>#VALUE!</v>
      </c>
      <c r="O275" s="30"/>
      <c r="P275" s="30"/>
      <c r="Q275" s="36">
        <f t="shared" si="43"/>
        <v>0</v>
      </c>
      <c r="R275" s="36">
        <f t="shared" si="44"/>
        <v>0</v>
      </c>
      <c r="S275" s="38">
        <f t="shared" si="45"/>
        <v>0</v>
      </c>
      <c r="T275" s="31" t="e">
        <f t="shared" si="46"/>
        <v>#VALUE!</v>
      </c>
      <c r="U275" s="32" t="e">
        <f t="shared" si="48"/>
        <v>#VALUE!</v>
      </c>
      <c r="V275" s="33">
        <f t="shared" si="47"/>
        <v>0</v>
      </c>
      <c r="W275" s="34" t="e">
        <f t="shared" si="49"/>
        <v>#VALUE!</v>
      </c>
    </row>
    <row r="276" spans="1:23" s="1" customFormat="1" ht="18">
      <c r="A276" s="40">
        <v>275</v>
      </c>
      <c r="B276" s="59" t="s">
        <v>340</v>
      </c>
      <c r="C276" s="58" t="s">
        <v>386</v>
      </c>
      <c r="D276" s="53">
        <v>1</v>
      </c>
      <c r="E276" s="69"/>
      <c r="F276" s="53"/>
      <c r="G276" s="7"/>
      <c r="H276" s="7"/>
      <c r="I276" s="30">
        <v>908</v>
      </c>
      <c r="J276" s="30">
        <v>1247</v>
      </c>
      <c r="K276" s="36">
        <f t="shared" si="40"/>
        <v>0.38055555555555554</v>
      </c>
      <c r="L276" s="36">
        <f t="shared" si="41"/>
        <v>0.53263888888888888</v>
      </c>
      <c r="M276" s="37"/>
      <c r="N276" s="38">
        <f t="shared" si="42"/>
        <v>0.15208333333333335</v>
      </c>
      <c r="O276" s="30">
        <v>1337</v>
      </c>
      <c r="P276" s="30">
        <v>1558</v>
      </c>
      <c r="Q276" s="36">
        <f t="shared" si="43"/>
        <v>0.56736111111111109</v>
      </c>
      <c r="R276" s="36">
        <f t="shared" si="44"/>
        <v>0.66527777777777775</v>
      </c>
      <c r="S276" s="38">
        <f t="shared" si="45"/>
        <v>9.7916666666666652E-2</v>
      </c>
      <c r="T276" s="31">
        <f t="shared" si="46"/>
        <v>0.25</v>
      </c>
      <c r="U276" s="32">
        <f t="shared" si="48"/>
        <v>16.986301369863011</v>
      </c>
      <c r="V276" s="33">
        <f t="shared" si="47"/>
        <v>16.170212765957448</v>
      </c>
      <c r="W276" s="34">
        <f t="shared" si="49"/>
        <v>16.666666666666668</v>
      </c>
    </row>
    <row r="277" spans="1:23" s="1" customFormat="1" ht="18">
      <c r="A277" s="40">
        <v>276</v>
      </c>
      <c r="B277" s="41" t="s">
        <v>32</v>
      </c>
      <c r="C277" s="42" t="s">
        <v>33</v>
      </c>
      <c r="D277" s="46"/>
      <c r="E277" s="69">
        <v>1</v>
      </c>
      <c r="F277" s="46"/>
      <c r="G277" s="8"/>
      <c r="H277" s="8"/>
      <c r="I277" s="30">
        <v>858</v>
      </c>
      <c r="J277" s="30">
        <v>1305</v>
      </c>
      <c r="K277" s="36">
        <f t="shared" si="40"/>
        <v>0.37361111111111112</v>
      </c>
      <c r="L277" s="36">
        <f t="shared" si="41"/>
        <v>0.54513888888888884</v>
      </c>
      <c r="M277" s="37"/>
      <c r="N277" s="38">
        <f t="shared" si="42"/>
        <v>0.17152777777777772</v>
      </c>
      <c r="O277" s="30"/>
      <c r="P277" s="30"/>
      <c r="Q277" s="36">
        <f t="shared" si="43"/>
        <v>0</v>
      </c>
      <c r="R277" s="36">
        <f t="shared" si="44"/>
        <v>0</v>
      </c>
      <c r="S277" s="38">
        <f t="shared" si="45"/>
        <v>0</v>
      </c>
      <c r="T277" s="31">
        <f t="shared" si="46"/>
        <v>0.17152777777777772</v>
      </c>
      <c r="U277" s="32">
        <f t="shared" si="48"/>
        <v>15.060728744939276</v>
      </c>
      <c r="V277" s="33">
        <f t="shared" si="47"/>
        <v>0</v>
      </c>
      <c r="W277" s="34">
        <f t="shared" si="49"/>
        <v>15.060728744939276</v>
      </c>
    </row>
    <row r="278" spans="1:23" ht="18">
      <c r="A278" s="40">
        <v>277</v>
      </c>
      <c r="B278" s="44" t="s">
        <v>70</v>
      </c>
      <c r="C278" s="42" t="s">
        <v>387</v>
      </c>
      <c r="D278" s="46"/>
      <c r="E278" s="69">
        <v>1</v>
      </c>
      <c r="F278" s="46"/>
      <c r="G278" s="7"/>
      <c r="H278" s="7"/>
      <c r="I278" s="30">
        <v>901</v>
      </c>
      <c r="J278" s="30">
        <v>1337</v>
      </c>
      <c r="K278" s="36">
        <f t="shared" si="40"/>
        <v>0.37569444444444444</v>
      </c>
      <c r="L278" s="36">
        <f t="shared" si="41"/>
        <v>0.56736111111111109</v>
      </c>
      <c r="M278" s="37"/>
      <c r="N278" s="38">
        <f t="shared" si="42"/>
        <v>0.19166666666666665</v>
      </c>
      <c r="O278" s="30"/>
      <c r="P278" s="30"/>
      <c r="Q278" s="36">
        <f t="shared" si="43"/>
        <v>0</v>
      </c>
      <c r="R278" s="36">
        <f t="shared" si="44"/>
        <v>0</v>
      </c>
      <c r="S278" s="38">
        <f t="shared" si="45"/>
        <v>0</v>
      </c>
      <c r="T278" s="31">
        <f t="shared" si="46"/>
        <v>0.19166666666666665</v>
      </c>
      <c r="U278" s="32">
        <f t="shared" si="48"/>
        <v>13.478260869565219</v>
      </c>
      <c r="V278" s="33">
        <f t="shared" si="47"/>
        <v>0</v>
      </c>
      <c r="W278" s="34">
        <f t="shared" si="49"/>
        <v>13.478260869565219</v>
      </c>
    </row>
    <row r="279" spans="1:23" ht="18">
      <c r="A279" s="40">
        <v>278</v>
      </c>
      <c r="B279" s="44" t="s">
        <v>388</v>
      </c>
      <c r="C279" s="42" t="s">
        <v>389</v>
      </c>
      <c r="D279" s="46"/>
      <c r="E279" s="69">
        <v>1</v>
      </c>
      <c r="F279" s="46"/>
      <c r="G279" s="7"/>
      <c r="H279" s="7"/>
      <c r="I279" s="30">
        <v>911</v>
      </c>
      <c r="J279" s="30">
        <v>1322</v>
      </c>
      <c r="K279" s="36">
        <f t="shared" si="40"/>
        <v>0.38263888888888886</v>
      </c>
      <c r="L279" s="36">
        <f t="shared" si="41"/>
        <v>0.55694444444444435</v>
      </c>
      <c r="M279" s="37"/>
      <c r="N279" s="38">
        <f t="shared" si="42"/>
        <v>0.17430555555555549</v>
      </c>
      <c r="O279" s="30"/>
      <c r="P279" s="30"/>
      <c r="Q279" s="36">
        <f t="shared" si="43"/>
        <v>0</v>
      </c>
      <c r="R279" s="36">
        <f t="shared" si="44"/>
        <v>0</v>
      </c>
      <c r="S279" s="38">
        <f t="shared" si="45"/>
        <v>0</v>
      </c>
      <c r="T279" s="31">
        <f t="shared" si="46"/>
        <v>0.17430555555555549</v>
      </c>
      <c r="U279" s="32">
        <f t="shared" si="48"/>
        <v>14.820717131474108</v>
      </c>
      <c r="V279" s="33">
        <f t="shared" si="47"/>
        <v>0</v>
      </c>
      <c r="W279" s="34">
        <f t="shared" si="49"/>
        <v>14.820717131474108</v>
      </c>
    </row>
    <row r="280" spans="1:23" s="1" customFormat="1" ht="18">
      <c r="A280" s="40">
        <v>279</v>
      </c>
      <c r="B280" s="41" t="s">
        <v>390</v>
      </c>
      <c r="C280" s="42" t="s">
        <v>391</v>
      </c>
      <c r="D280" s="46">
        <v>1</v>
      </c>
      <c r="E280" s="69"/>
      <c r="F280" s="46"/>
      <c r="G280" s="7"/>
      <c r="H280" s="7"/>
      <c r="I280" s="30">
        <v>852</v>
      </c>
      <c r="J280" s="30">
        <v>1223</v>
      </c>
      <c r="K280" s="36">
        <f t="shared" si="40"/>
        <v>0.36944444444444441</v>
      </c>
      <c r="L280" s="36">
        <f t="shared" si="41"/>
        <v>0.51597222222222228</v>
      </c>
      <c r="M280" s="37"/>
      <c r="N280" s="38">
        <f t="shared" si="42"/>
        <v>0.14652777777777787</v>
      </c>
      <c r="O280" s="30">
        <v>1304</v>
      </c>
      <c r="P280" s="30">
        <v>1513</v>
      </c>
      <c r="Q280" s="36">
        <f t="shared" si="43"/>
        <v>0.5444444444444444</v>
      </c>
      <c r="R280" s="36">
        <f t="shared" si="44"/>
        <v>0.63402777777777775</v>
      </c>
      <c r="S280" s="38">
        <f t="shared" si="45"/>
        <v>8.9583333333333348E-2</v>
      </c>
      <c r="T280" s="31">
        <f t="shared" si="46"/>
        <v>0.23611111111111122</v>
      </c>
      <c r="U280" s="32">
        <f t="shared" si="48"/>
        <v>17.63033175355449</v>
      </c>
      <c r="V280" s="33">
        <f t="shared" si="47"/>
        <v>17.674418604651159</v>
      </c>
      <c r="W280" s="34">
        <f t="shared" si="49"/>
        <v>17.647058823529402</v>
      </c>
    </row>
    <row r="281" spans="1:23" ht="18">
      <c r="A281" s="40">
        <v>280</v>
      </c>
      <c r="B281" s="52" t="s">
        <v>50</v>
      </c>
      <c r="C281" s="45" t="s">
        <v>142</v>
      </c>
      <c r="D281" s="46"/>
      <c r="E281" s="69">
        <v>1</v>
      </c>
      <c r="F281" s="46"/>
      <c r="G281" s="7"/>
      <c r="H281" s="7"/>
      <c r="I281" s="30">
        <v>915</v>
      </c>
      <c r="J281" s="30">
        <v>1434</v>
      </c>
      <c r="K281" s="36">
        <f t="shared" si="40"/>
        <v>0.38541666666666669</v>
      </c>
      <c r="L281" s="36">
        <f t="shared" si="41"/>
        <v>0.60694444444444451</v>
      </c>
      <c r="M281" s="37"/>
      <c r="N281" s="38">
        <f t="shared" si="42"/>
        <v>0.22152777777777782</v>
      </c>
      <c r="O281" s="30"/>
      <c r="P281" s="30"/>
      <c r="Q281" s="36">
        <f t="shared" si="43"/>
        <v>0</v>
      </c>
      <c r="R281" s="36">
        <f t="shared" si="44"/>
        <v>0</v>
      </c>
      <c r="S281" s="38">
        <f t="shared" si="45"/>
        <v>0</v>
      </c>
      <c r="T281" s="31">
        <f t="shared" si="46"/>
        <v>0.22152777777777782</v>
      </c>
      <c r="U281" s="32">
        <f t="shared" si="48"/>
        <v>11.66144200626959</v>
      </c>
      <c r="V281" s="33">
        <f t="shared" si="47"/>
        <v>0</v>
      </c>
      <c r="W281" s="34">
        <f t="shared" si="49"/>
        <v>11.66144200626959</v>
      </c>
    </row>
    <row r="282" spans="1:23" ht="18">
      <c r="A282" s="40">
        <v>281</v>
      </c>
      <c r="B282" s="52" t="s">
        <v>143</v>
      </c>
      <c r="C282" s="45" t="s">
        <v>142</v>
      </c>
      <c r="D282" s="46"/>
      <c r="E282" s="69">
        <v>1</v>
      </c>
      <c r="F282" s="46"/>
      <c r="G282" s="7"/>
      <c r="H282" s="7"/>
      <c r="I282" s="30">
        <v>915</v>
      </c>
      <c r="J282" s="30" t="s">
        <v>435</v>
      </c>
      <c r="K282" s="36">
        <f t="shared" si="40"/>
        <v>0.38541666666666669</v>
      </c>
      <c r="L282" s="36" t="e">
        <f t="shared" si="41"/>
        <v>#VALUE!</v>
      </c>
      <c r="M282" s="37"/>
      <c r="N282" s="38" t="e">
        <f t="shared" si="42"/>
        <v>#VALUE!</v>
      </c>
      <c r="O282" s="30"/>
      <c r="P282" s="30"/>
      <c r="Q282" s="36">
        <f t="shared" si="43"/>
        <v>0</v>
      </c>
      <c r="R282" s="36">
        <f t="shared" si="44"/>
        <v>0</v>
      </c>
      <c r="S282" s="38">
        <f t="shared" si="45"/>
        <v>0</v>
      </c>
      <c r="T282" s="31" t="e">
        <f t="shared" si="46"/>
        <v>#VALUE!</v>
      </c>
      <c r="U282" s="32" t="e">
        <f t="shared" si="48"/>
        <v>#VALUE!</v>
      </c>
      <c r="V282" s="33">
        <f t="shared" si="47"/>
        <v>0</v>
      </c>
      <c r="W282" s="34" t="e">
        <f t="shared" si="49"/>
        <v>#VALUE!</v>
      </c>
    </row>
    <row r="283" spans="1:23" s="1" customFormat="1" ht="18">
      <c r="A283" s="40">
        <v>282</v>
      </c>
      <c r="B283" s="44" t="s">
        <v>32</v>
      </c>
      <c r="C283" s="45" t="s">
        <v>139</v>
      </c>
      <c r="D283" s="46">
        <v>1</v>
      </c>
      <c r="E283" s="69"/>
      <c r="F283" s="46"/>
      <c r="G283" s="7"/>
      <c r="H283" s="7"/>
      <c r="I283" s="30">
        <v>928</v>
      </c>
      <c r="J283" s="30">
        <v>1317</v>
      </c>
      <c r="K283" s="36">
        <f t="shared" si="40"/>
        <v>0.39444444444444443</v>
      </c>
      <c r="L283" s="36">
        <f t="shared" si="41"/>
        <v>0.55347222222222214</v>
      </c>
      <c r="M283" s="39"/>
      <c r="N283" s="38">
        <f t="shared" si="42"/>
        <v>0.15902777777777771</v>
      </c>
      <c r="O283" s="30">
        <v>1400</v>
      </c>
      <c r="P283" s="30">
        <v>1652</v>
      </c>
      <c r="Q283" s="36">
        <f t="shared" si="43"/>
        <v>0.58333333333333337</v>
      </c>
      <c r="R283" s="36">
        <f t="shared" si="44"/>
        <v>0.70277777777777772</v>
      </c>
      <c r="S283" s="38">
        <f t="shared" si="45"/>
        <v>0.11944444444444435</v>
      </c>
      <c r="T283" s="31">
        <f t="shared" si="46"/>
        <v>0.27847222222222207</v>
      </c>
      <c r="U283" s="32">
        <f t="shared" si="48"/>
        <v>16.244541484716162</v>
      </c>
      <c r="V283" s="33">
        <f t="shared" si="47"/>
        <v>13.255813953488381</v>
      </c>
      <c r="W283" s="34">
        <f t="shared" si="49"/>
        <v>14.962593516209486</v>
      </c>
    </row>
    <row r="284" spans="1:23" ht="18">
      <c r="A284" s="40">
        <v>283</v>
      </c>
      <c r="B284" s="41" t="s">
        <v>55</v>
      </c>
      <c r="C284" s="42" t="s">
        <v>56</v>
      </c>
      <c r="D284" s="46">
        <v>1</v>
      </c>
      <c r="E284" s="69"/>
      <c r="F284" s="46"/>
      <c r="G284" s="8"/>
      <c r="H284" s="8"/>
      <c r="I284" s="30"/>
      <c r="J284" s="30"/>
      <c r="K284" s="36">
        <f t="shared" si="40"/>
        <v>0</v>
      </c>
      <c r="L284" s="36">
        <f t="shared" si="41"/>
        <v>0</v>
      </c>
      <c r="M284" s="37"/>
      <c r="N284" s="38">
        <f t="shared" si="42"/>
        <v>0</v>
      </c>
      <c r="O284" s="30"/>
      <c r="P284" s="30"/>
      <c r="Q284" s="36">
        <f t="shared" si="43"/>
        <v>0</v>
      </c>
      <c r="R284" s="36">
        <f t="shared" si="44"/>
        <v>0</v>
      </c>
      <c r="S284" s="38">
        <f t="shared" si="45"/>
        <v>0</v>
      </c>
      <c r="T284" s="31">
        <f t="shared" si="46"/>
        <v>0</v>
      </c>
      <c r="U284" s="32">
        <f t="shared" si="48"/>
        <v>0</v>
      </c>
      <c r="V284" s="33">
        <f t="shared" si="47"/>
        <v>0</v>
      </c>
      <c r="W284" s="34">
        <f t="shared" si="49"/>
        <v>0</v>
      </c>
    </row>
    <row r="285" spans="1:23" ht="18">
      <c r="A285" s="40">
        <v>284</v>
      </c>
      <c r="B285" s="44" t="s">
        <v>34</v>
      </c>
      <c r="C285" s="45" t="s">
        <v>392</v>
      </c>
      <c r="D285" s="46">
        <v>1</v>
      </c>
      <c r="E285" s="69"/>
      <c r="F285" s="46"/>
      <c r="G285" s="7"/>
      <c r="H285" s="7"/>
      <c r="I285" s="30">
        <v>919</v>
      </c>
      <c r="J285" s="30">
        <v>1324</v>
      </c>
      <c r="K285" s="36">
        <f t="shared" si="40"/>
        <v>0.38819444444444445</v>
      </c>
      <c r="L285" s="36">
        <f t="shared" si="41"/>
        <v>0.55833333333333335</v>
      </c>
      <c r="M285" s="37"/>
      <c r="N285" s="38">
        <f t="shared" si="42"/>
        <v>0.1701388888888889</v>
      </c>
      <c r="O285" s="30">
        <v>1424</v>
      </c>
      <c r="P285" s="30">
        <v>1727</v>
      </c>
      <c r="Q285" s="36">
        <f t="shared" si="43"/>
        <v>0.60000000000000009</v>
      </c>
      <c r="R285" s="36">
        <f t="shared" si="44"/>
        <v>0.72708333333333341</v>
      </c>
      <c r="S285" s="38">
        <f t="shared" si="45"/>
        <v>0.12708333333333333</v>
      </c>
      <c r="T285" s="31">
        <f t="shared" si="46"/>
        <v>0.29722222222222222</v>
      </c>
      <c r="U285" s="32">
        <f t="shared" si="48"/>
        <v>15.183673469387756</v>
      </c>
      <c r="V285" s="33">
        <f t="shared" si="47"/>
        <v>12.459016393442624</v>
      </c>
      <c r="W285" s="34">
        <f t="shared" si="49"/>
        <v>14.018691588785046</v>
      </c>
    </row>
    <row r="286" spans="1:23" ht="18">
      <c r="A286" s="40">
        <v>285</v>
      </c>
      <c r="B286" s="44" t="s">
        <v>393</v>
      </c>
      <c r="C286" s="45" t="s">
        <v>394</v>
      </c>
      <c r="D286" s="46"/>
      <c r="E286" s="69">
        <v>1</v>
      </c>
      <c r="F286" s="46"/>
      <c r="G286" s="8"/>
      <c r="H286" s="8"/>
      <c r="I286" s="30">
        <v>849</v>
      </c>
      <c r="J286" s="30">
        <v>1329</v>
      </c>
      <c r="K286" s="36">
        <f t="shared" si="40"/>
        <v>0.36736111111111108</v>
      </c>
      <c r="L286" s="36">
        <f t="shared" si="41"/>
        <v>0.56180555555555556</v>
      </c>
      <c r="M286" s="37"/>
      <c r="N286" s="38">
        <f t="shared" si="42"/>
        <v>0.19444444444444448</v>
      </c>
      <c r="O286" s="30"/>
      <c r="P286" s="30"/>
      <c r="Q286" s="36">
        <f t="shared" si="43"/>
        <v>0</v>
      </c>
      <c r="R286" s="36">
        <f t="shared" si="44"/>
        <v>0</v>
      </c>
      <c r="S286" s="38">
        <f t="shared" si="45"/>
        <v>0</v>
      </c>
      <c r="T286" s="31">
        <f t="shared" si="46"/>
        <v>0.19444444444444448</v>
      </c>
      <c r="U286" s="32">
        <f t="shared" si="48"/>
        <v>13.285714285714283</v>
      </c>
      <c r="V286" s="33">
        <f t="shared" si="47"/>
        <v>0</v>
      </c>
      <c r="W286" s="34">
        <f t="shared" si="49"/>
        <v>13.285714285714283</v>
      </c>
    </row>
    <row r="287" spans="1:23" ht="18">
      <c r="A287" s="40">
        <v>286</v>
      </c>
      <c r="B287" s="41" t="s">
        <v>28</v>
      </c>
      <c r="C287" s="42" t="s">
        <v>63</v>
      </c>
      <c r="D287" s="46">
        <v>1</v>
      </c>
      <c r="E287" s="69"/>
      <c r="F287" s="46"/>
      <c r="G287" s="8"/>
      <c r="H287" s="8"/>
      <c r="I287" s="30">
        <v>846</v>
      </c>
      <c r="J287" s="30">
        <v>1238</v>
      </c>
      <c r="K287" s="36">
        <f t="shared" si="40"/>
        <v>0.36527777777777776</v>
      </c>
      <c r="L287" s="36">
        <f t="shared" si="41"/>
        <v>0.52638888888888891</v>
      </c>
      <c r="M287" s="37"/>
      <c r="N287" s="38">
        <f t="shared" si="42"/>
        <v>0.16111111111111115</v>
      </c>
      <c r="O287" s="30">
        <v>1323</v>
      </c>
      <c r="P287" s="30">
        <v>1612</v>
      </c>
      <c r="Q287" s="36">
        <f t="shared" si="43"/>
        <v>0.5576388888888888</v>
      </c>
      <c r="R287" s="36">
        <f t="shared" si="44"/>
        <v>0.67499999999999993</v>
      </c>
      <c r="S287" s="38">
        <f t="shared" si="45"/>
        <v>0.11736111111111114</v>
      </c>
      <c r="T287" s="31">
        <f t="shared" si="46"/>
        <v>0.27847222222222229</v>
      </c>
      <c r="U287" s="32">
        <f t="shared" si="48"/>
        <v>16.034482758620687</v>
      </c>
      <c r="V287" s="33">
        <f t="shared" si="47"/>
        <v>13.491124260355026</v>
      </c>
      <c r="W287" s="34">
        <f t="shared" si="49"/>
        <v>14.962593516209472</v>
      </c>
    </row>
    <row r="288" spans="1:23" ht="18">
      <c r="A288" s="40">
        <v>287</v>
      </c>
      <c r="B288" s="44" t="s">
        <v>395</v>
      </c>
      <c r="C288" s="42" t="s">
        <v>345</v>
      </c>
      <c r="D288" s="46">
        <v>1</v>
      </c>
      <c r="E288" s="69"/>
      <c r="F288" s="46"/>
      <c r="G288" s="7"/>
      <c r="H288" s="7"/>
      <c r="I288" s="30">
        <v>830</v>
      </c>
      <c r="J288" s="30">
        <v>1321</v>
      </c>
      <c r="K288" s="36">
        <f t="shared" si="40"/>
        <v>0.35416666666666663</v>
      </c>
      <c r="L288" s="36">
        <f t="shared" si="41"/>
        <v>0.55624999999999991</v>
      </c>
      <c r="M288" s="37"/>
      <c r="N288" s="38">
        <f t="shared" si="42"/>
        <v>0.20208333333333328</v>
      </c>
      <c r="O288" s="30">
        <v>1340</v>
      </c>
      <c r="P288" s="30">
        <v>1641</v>
      </c>
      <c r="Q288" s="36">
        <f t="shared" si="43"/>
        <v>0.56944444444444442</v>
      </c>
      <c r="R288" s="36">
        <f t="shared" si="44"/>
        <v>0.69513888888888886</v>
      </c>
      <c r="S288" s="38">
        <f t="shared" si="45"/>
        <v>0.12569444444444444</v>
      </c>
      <c r="T288" s="31">
        <f t="shared" si="46"/>
        <v>0.32777777777777772</v>
      </c>
      <c r="U288" s="32">
        <f t="shared" si="48"/>
        <v>12.783505154639178</v>
      </c>
      <c r="V288" s="33">
        <f t="shared" si="47"/>
        <v>12.596685082872929</v>
      </c>
      <c r="W288" s="34">
        <f t="shared" si="49"/>
        <v>12.711864406779663</v>
      </c>
    </row>
    <row r="289" spans="1:23" ht="18">
      <c r="A289" s="40">
        <v>288</v>
      </c>
      <c r="B289" s="44" t="s">
        <v>29</v>
      </c>
      <c r="C289" s="42" t="s">
        <v>345</v>
      </c>
      <c r="D289" s="46">
        <v>1</v>
      </c>
      <c r="E289" s="69"/>
      <c r="F289" s="46"/>
      <c r="G289" s="8"/>
      <c r="H289" s="8"/>
      <c r="I289" s="30">
        <v>830</v>
      </c>
      <c r="J289" s="30">
        <v>1231</v>
      </c>
      <c r="K289" s="36">
        <f t="shared" si="40"/>
        <v>0.35416666666666663</v>
      </c>
      <c r="L289" s="36">
        <f t="shared" si="41"/>
        <v>0.52152777777777781</v>
      </c>
      <c r="M289" s="37"/>
      <c r="N289" s="38">
        <f t="shared" si="42"/>
        <v>0.16736111111111118</v>
      </c>
      <c r="O289" s="30">
        <v>1312</v>
      </c>
      <c r="P289" s="30">
        <v>1556</v>
      </c>
      <c r="Q289" s="36">
        <f t="shared" si="43"/>
        <v>0.54999999999999993</v>
      </c>
      <c r="R289" s="36">
        <f t="shared" si="44"/>
        <v>0.66388888888888886</v>
      </c>
      <c r="S289" s="38">
        <f t="shared" si="45"/>
        <v>0.11388888888888893</v>
      </c>
      <c r="T289" s="31">
        <f t="shared" si="46"/>
        <v>0.28125000000000011</v>
      </c>
      <c r="U289" s="32">
        <f t="shared" si="48"/>
        <v>15.435684647302898</v>
      </c>
      <c r="V289" s="33">
        <f t="shared" si="47"/>
        <v>13.902439024390238</v>
      </c>
      <c r="W289" s="34">
        <f t="shared" si="49"/>
        <v>14.81481481481481</v>
      </c>
    </row>
    <row r="290" spans="1:23" ht="18">
      <c r="A290" s="40">
        <v>289</v>
      </c>
      <c r="B290" s="44" t="s">
        <v>70</v>
      </c>
      <c r="C290" s="45" t="s">
        <v>131</v>
      </c>
      <c r="D290" s="46">
        <v>1</v>
      </c>
      <c r="E290" s="69"/>
      <c r="F290" s="46"/>
      <c r="G290" s="7"/>
      <c r="H290" s="7"/>
      <c r="I290" s="30">
        <v>919</v>
      </c>
      <c r="J290" s="30">
        <v>1243</v>
      </c>
      <c r="K290" s="36">
        <f t="shared" si="40"/>
        <v>0.38819444444444445</v>
      </c>
      <c r="L290" s="36">
        <f t="shared" si="41"/>
        <v>0.52986111111111112</v>
      </c>
      <c r="M290" s="37"/>
      <c r="N290" s="38">
        <f t="shared" si="42"/>
        <v>0.14166666666666666</v>
      </c>
      <c r="O290" s="30">
        <v>1340</v>
      </c>
      <c r="P290" s="30">
        <v>1557</v>
      </c>
      <c r="Q290" s="36">
        <f t="shared" si="43"/>
        <v>0.56944444444444442</v>
      </c>
      <c r="R290" s="36">
        <f t="shared" si="44"/>
        <v>0.6645833333333333</v>
      </c>
      <c r="S290" s="38">
        <f t="shared" si="45"/>
        <v>9.5138888888888884E-2</v>
      </c>
      <c r="T290" s="31">
        <f t="shared" si="46"/>
        <v>0.23680555555555555</v>
      </c>
      <c r="U290" s="32">
        <f t="shared" si="48"/>
        <v>18.235294117647058</v>
      </c>
      <c r="V290" s="33">
        <f t="shared" si="47"/>
        <v>16.642335766423358</v>
      </c>
      <c r="W290" s="34">
        <f t="shared" si="49"/>
        <v>17.595307917888562</v>
      </c>
    </row>
    <row r="291" spans="1:23" ht="18">
      <c r="A291" s="40">
        <v>290</v>
      </c>
      <c r="B291" s="44" t="s">
        <v>201</v>
      </c>
      <c r="C291" s="45" t="s">
        <v>202</v>
      </c>
      <c r="D291" s="46"/>
      <c r="E291" s="69">
        <v>1</v>
      </c>
      <c r="F291" s="46"/>
      <c r="G291" s="7"/>
      <c r="H291" s="7"/>
      <c r="I291" s="30">
        <v>852</v>
      </c>
      <c r="J291" s="30">
        <v>1238</v>
      </c>
      <c r="K291" s="36">
        <f t="shared" si="40"/>
        <v>0.36944444444444441</v>
      </c>
      <c r="L291" s="36">
        <f t="shared" si="41"/>
        <v>0.52638888888888891</v>
      </c>
      <c r="M291" s="39"/>
      <c r="N291" s="38">
        <f t="shared" si="42"/>
        <v>0.1569444444444445</v>
      </c>
      <c r="O291" s="30"/>
      <c r="P291" s="30"/>
      <c r="Q291" s="36">
        <f t="shared" si="43"/>
        <v>0</v>
      </c>
      <c r="R291" s="36">
        <f t="shared" si="44"/>
        <v>0</v>
      </c>
      <c r="S291" s="38">
        <f t="shared" si="45"/>
        <v>0</v>
      </c>
      <c r="T291" s="31">
        <f t="shared" si="46"/>
        <v>0.1569444444444445</v>
      </c>
      <c r="U291" s="32">
        <f t="shared" si="48"/>
        <v>16.460176991150437</v>
      </c>
      <c r="V291" s="33">
        <f t="shared" si="47"/>
        <v>0</v>
      </c>
      <c r="W291" s="34">
        <f t="shared" si="49"/>
        <v>16.460176991150437</v>
      </c>
    </row>
    <row r="292" spans="1:23" ht="18">
      <c r="A292" s="40">
        <v>291</v>
      </c>
      <c r="B292" s="44" t="s">
        <v>145</v>
      </c>
      <c r="C292" s="45" t="s">
        <v>202</v>
      </c>
      <c r="D292" s="46">
        <v>1</v>
      </c>
      <c r="E292" s="69"/>
      <c r="F292" s="46"/>
      <c r="G292" s="7"/>
      <c r="H292" s="7"/>
      <c r="I292" s="30">
        <v>852</v>
      </c>
      <c r="J292" s="30">
        <v>1232</v>
      </c>
      <c r="K292" s="36">
        <f t="shared" si="40"/>
        <v>0.36944444444444441</v>
      </c>
      <c r="L292" s="36">
        <f t="shared" si="41"/>
        <v>0.52222222222222225</v>
      </c>
      <c r="M292" s="37"/>
      <c r="N292" s="38">
        <f t="shared" si="42"/>
        <v>0.15277777777777785</v>
      </c>
      <c r="O292" s="30">
        <v>1323</v>
      </c>
      <c r="P292" s="30">
        <v>1541</v>
      </c>
      <c r="Q292" s="36">
        <f t="shared" si="43"/>
        <v>0.5576388888888888</v>
      </c>
      <c r="R292" s="36">
        <f t="shared" si="44"/>
        <v>0.65347222222222223</v>
      </c>
      <c r="S292" s="38">
        <f t="shared" si="45"/>
        <v>9.5833333333333437E-2</v>
      </c>
      <c r="T292" s="31">
        <f t="shared" si="46"/>
        <v>0.24861111111111128</v>
      </c>
      <c r="U292" s="32">
        <f t="shared" si="48"/>
        <v>16.909090909090903</v>
      </c>
      <c r="V292" s="33">
        <f t="shared" si="47"/>
        <v>16.521739130434764</v>
      </c>
      <c r="W292" s="34">
        <f t="shared" si="49"/>
        <v>16.759776536312838</v>
      </c>
    </row>
    <row r="293" spans="1:23" ht="18">
      <c r="A293" s="40">
        <v>292</v>
      </c>
      <c r="B293" s="41" t="s">
        <v>66</v>
      </c>
      <c r="C293" s="42" t="s">
        <v>396</v>
      </c>
      <c r="D293" s="46">
        <v>1</v>
      </c>
      <c r="E293" s="69"/>
      <c r="F293" s="46"/>
      <c r="G293" s="8"/>
      <c r="H293" s="8"/>
      <c r="I293" s="30">
        <v>919</v>
      </c>
      <c r="J293" s="30">
        <v>1238</v>
      </c>
      <c r="K293" s="36">
        <f t="shared" si="40"/>
        <v>0.38819444444444445</v>
      </c>
      <c r="L293" s="36">
        <f t="shared" si="41"/>
        <v>0.52638888888888891</v>
      </c>
      <c r="M293" s="39"/>
      <c r="N293" s="38">
        <f t="shared" si="42"/>
        <v>0.13819444444444445</v>
      </c>
      <c r="O293" s="30">
        <v>1327</v>
      </c>
      <c r="P293" s="30">
        <v>1539</v>
      </c>
      <c r="Q293" s="36">
        <f t="shared" si="43"/>
        <v>0.56041666666666667</v>
      </c>
      <c r="R293" s="36">
        <f t="shared" si="44"/>
        <v>0.65208333333333335</v>
      </c>
      <c r="S293" s="38">
        <f t="shared" si="45"/>
        <v>9.1666666666666674E-2</v>
      </c>
      <c r="T293" s="31">
        <f t="shared" si="46"/>
        <v>0.22986111111111113</v>
      </c>
      <c r="U293" s="32">
        <f t="shared" si="48"/>
        <v>18.693467336683415</v>
      </c>
      <c r="V293" s="33">
        <f t="shared" si="47"/>
        <v>17.27272727272727</v>
      </c>
      <c r="W293" s="34">
        <f t="shared" si="49"/>
        <v>18.126888217522659</v>
      </c>
    </row>
    <row r="294" spans="1:23" s="1" customFormat="1" ht="18">
      <c r="A294" s="40">
        <v>293</v>
      </c>
      <c r="B294" s="41"/>
      <c r="C294" s="42"/>
      <c r="D294" s="46"/>
      <c r="E294" s="69"/>
      <c r="F294" s="46"/>
      <c r="G294" s="9"/>
      <c r="H294" s="6"/>
      <c r="I294" s="26"/>
      <c r="J294" s="30"/>
      <c r="K294" s="36">
        <f t="shared" si="40"/>
        <v>0</v>
      </c>
      <c r="L294" s="36">
        <f t="shared" si="41"/>
        <v>0</v>
      </c>
      <c r="M294" s="37"/>
      <c r="N294" s="38">
        <f t="shared" si="42"/>
        <v>0</v>
      </c>
      <c r="O294" s="30"/>
      <c r="P294" s="30"/>
      <c r="Q294" s="36">
        <f t="shared" si="43"/>
        <v>0</v>
      </c>
      <c r="R294" s="36">
        <f t="shared" si="44"/>
        <v>0</v>
      </c>
      <c r="S294" s="38">
        <f t="shared" si="45"/>
        <v>0</v>
      </c>
      <c r="T294" s="31">
        <f t="shared" si="46"/>
        <v>0</v>
      </c>
      <c r="U294" s="32">
        <f t="shared" si="48"/>
        <v>0</v>
      </c>
      <c r="V294" s="33">
        <f t="shared" si="47"/>
        <v>0</v>
      </c>
      <c r="W294" s="34">
        <f t="shared" si="49"/>
        <v>0</v>
      </c>
    </row>
    <row r="295" spans="1:23" s="1" customFormat="1" ht="18">
      <c r="A295" s="40">
        <v>294</v>
      </c>
      <c r="B295" s="44" t="s">
        <v>178</v>
      </c>
      <c r="C295" s="42" t="s">
        <v>27</v>
      </c>
      <c r="D295" s="46">
        <v>1</v>
      </c>
      <c r="E295" s="69"/>
      <c r="F295" s="46"/>
      <c r="G295" s="8"/>
      <c r="H295" s="8"/>
      <c r="I295" s="26">
        <v>923</v>
      </c>
      <c r="J295" s="30">
        <v>1256</v>
      </c>
      <c r="K295" s="36">
        <f t="shared" si="40"/>
        <v>0.39097222222222222</v>
      </c>
      <c r="L295" s="36">
        <f t="shared" si="41"/>
        <v>0.53888888888888886</v>
      </c>
      <c r="M295" s="39"/>
      <c r="N295" s="38">
        <f t="shared" si="42"/>
        <v>0.14791666666666664</v>
      </c>
      <c r="O295" s="26">
        <v>1347</v>
      </c>
      <c r="P295" s="30">
        <v>1601</v>
      </c>
      <c r="Q295" s="36">
        <f t="shared" si="43"/>
        <v>0.57430555555555551</v>
      </c>
      <c r="R295" s="36">
        <f t="shared" si="44"/>
        <v>0.66736111111111107</v>
      </c>
      <c r="S295" s="38">
        <f t="shared" si="45"/>
        <v>9.3055555555555558E-2</v>
      </c>
      <c r="T295" s="31">
        <f t="shared" si="46"/>
        <v>0.2409722222222222</v>
      </c>
      <c r="U295" s="32">
        <f t="shared" si="48"/>
        <v>17.464788732394368</v>
      </c>
      <c r="V295" s="33">
        <f t="shared" si="47"/>
        <v>17.014925373134329</v>
      </c>
      <c r="W295" s="34">
        <f t="shared" si="49"/>
        <v>17.291066282420751</v>
      </c>
    </row>
    <row r="296" spans="1:23" ht="18">
      <c r="A296" s="40">
        <v>295</v>
      </c>
      <c r="B296" s="44" t="s">
        <v>116</v>
      </c>
      <c r="C296" s="45" t="s">
        <v>117</v>
      </c>
      <c r="D296" s="46">
        <v>1</v>
      </c>
      <c r="E296" s="69"/>
      <c r="F296" s="46"/>
      <c r="G296" s="8"/>
      <c r="H296" s="8"/>
      <c r="I296" s="30">
        <v>836</v>
      </c>
      <c r="J296" s="30">
        <v>1245</v>
      </c>
      <c r="K296" s="36">
        <f t="shared" si="40"/>
        <v>0.35833333333333334</v>
      </c>
      <c r="L296" s="36">
        <f t="shared" si="41"/>
        <v>0.53125</v>
      </c>
      <c r="M296" s="37"/>
      <c r="N296" s="38">
        <f t="shared" si="42"/>
        <v>0.17291666666666666</v>
      </c>
      <c r="O296" s="26">
        <v>1343</v>
      </c>
      <c r="P296" s="30">
        <v>1638</v>
      </c>
      <c r="Q296" s="36">
        <f t="shared" si="43"/>
        <v>0.57152777777777775</v>
      </c>
      <c r="R296" s="36">
        <f t="shared" si="44"/>
        <v>0.69305555555555554</v>
      </c>
      <c r="S296" s="38">
        <f t="shared" si="45"/>
        <v>0.12152777777777779</v>
      </c>
      <c r="T296" s="31">
        <f t="shared" si="46"/>
        <v>0.29444444444444445</v>
      </c>
      <c r="U296" s="32">
        <f t="shared" si="48"/>
        <v>14.939759036144578</v>
      </c>
      <c r="V296" s="33">
        <f t="shared" si="47"/>
        <v>13.028571428571427</v>
      </c>
      <c r="W296" s="34">
        <f t="shared" si="49"/>
        <v>14.150943396226415</v>
      </c>
    </row>
    <row r="297" spans="1:23" s="1" customFormat="1" ht="18">
      <c r="A297" s="40">
        <v>296</v>
      </c>
      <c r="B297" s="41" t="s">
        <v>306</v>
      </c>
      <c r="C297" s="42" t="s">
        <v>98</v>
      </c>
      <c r="D297" s="46"/>
      <c r="E297" s="69">
        <v>1</v>
      </c>
      <c r="F297" s="46"/>
      <c r="G297" s="8"/>
      <c r="H297" s="8"/>
      <c r="I297" s="30">
        <v>908</v>
      </c>
      <c r="J297" s="30">
        <v>1258</v>
      </c>
      <c r="K297" s="36">
        <f t="shared" si="40"/>
        <v>0.38055555555555554</v>
      </c>
      <c r="L297" s="36">
        <f t="shared" si="41"/>
        <v>0.54027777777777775</v>
      </c>
      <c r="M297" s="39"/>
      <c r="N297" s="38">
        <f t="shared" si="42"/>
        <v>0.15972222222222221</v>
      </c>
      <c r="O297" s="30"/>
      <c r="P297" s="30"/>
      <c r="Q297" s="36">
        <f t="shared" si="43"/>
        <v>0</v>
      </c>
      <c r="R297" s="36">
        <f t="shared" si="44"/>
        <v>0</v>
      </c>
      <c r="S297" s="38">
        <f t="shared" si="45"/>
        <v>0</v>
      </c>
      <c r="T297" s="31">
        <f t="shared" si="46"/>
        <v>0.15972222222222221</v>
      </c>
      <c r="U297" s="32">
        <f t="shared" si="48"/>
        <v>16.173913043478262</v>
      </c>
      <c r="V297" s="33">
        <f t="shared" si="47"/>
        <v>0</v>
      </c>
      <c r="W297" s="34">
        <f t="shared" si="49"/>
        <v>16.173913043478262</v>
      </c>
    </row>
    <row r="298" spans="1:23" ht="18">
      <c r="A298" s="40">
        <v>297</v>
      </c>
      <c r="B298" s="41" t="s">
        <v>74</v>
      </c>
      <c r="C298" s="42" t="s">
        <v>75</v>
      </c>
      <c r="D298" s="46">
        <v>1</v>
      </c>
      <c r="E298" s="69"/>
      <c r="F298" s="46"/>
      <c r="G298" s="8"/>
      <c r="H298" s="8"/>
      <c r="I298" s="30">
        <v>852</v>
      </c>
      <c r="J298" s="30">
        <v>1230</v>
      </c>
      <c r="K298" s="36">
        <f t="shared" si="40"/>
        <v>0.36944444444444441</v>
      </c>
      <c r="L298" s="36">
        <f t="shared" si="41"/>
        <v>0.52083333333333337</v>
      </c>
      <c r="M298" s="37"/>
      <c r="N298" s="38">
        <f t="shared" si="42"/>
        <v>0.15138888888888896</v>
      </c>
      <c r="O298" s="30">
        <v>1323</v>
      </c>
      <c r="P298" s="30">
        <v>1546</v>
      </c>
      <c r="Q298" s="36">
        <f t="shared" si="43"/>
        <v>0.5576388888888888</v>
      </c>
      <c r="R298" s="36">
        <f t="shared" si="44"/>
        <v>0.65694444444444444</v>
      </c>
      <c r="S298" s="38">
        <f t="shared" si="45"/>
        <v>9.9305555555555647E-2</v>
      </c>
      <c r="T298" s="31">
        <f t="shared" si="46"/>
        <v>0.25069444444444461</v>
      </c>
      <c r="U298" s="32">
        <f t="shared" si="48"/>
        <v>17.064220183486231</v>
      </c>
      <c r="V298" s="33">
        <f t="shared" si="47"/>
        <v>15.944055944055929</v>
      </c>
      <c r="W298" s="34">
        <f t="shared" si="49"/>
        <v>16.620498614958439</v>
      </c>
    </row>
    <row r="299" spans="1:23" s="1" customFormat="1" ht="18">
      <c r="A299" s="40">
        <v>298</v>
      </c>
      <c r="B299" s="41" t="s">
        <v>14</v>
      </c>
      <c r="C299" s="42" t="s">
        <v>67</v>
      </c>
      <c r="D299" s="46">
        <v>1</v>
      </c>
      <c r="E299" s="69"/>
      <c r="F299" s="46"/>
      <c r="G299" s="7"/>
      <c r="H299" s="7"/>
      <c r="I299" s="30">
        <v>855</v>
      </c>
      <c r="J299" s="30">
        <v>1241</v>
      </c>
      <c r="K299" s="36">
        <f t="shared" si="40"/>
        <v>0.37152777777777779</v>
      </c>
      <c r="L299" s="36">
        <f t="shared" si="41"/>
        <v>0.52847222222222223</v>
      </c>
      <c r="M299" s="37"/>
      <c r="N299" s="38">
        <f t="shared" si="42"/>
        <v>0.15694444444444444</v>
      </c>
      <c r="O299" s="30">
        <v>1304</v>
      </c>
      <c r="P299" s="30">
        <v>1540</v>
      </c>
      <c r="Q299" s="36">
        <f t="shared" si="43"/>
        <v>0.5444444444444444</v>
      </c>
      <c r="R299" s="36">
        <f t="shared" si="44"/>
        <v>0.65277777777777779</v>
      </c>
      <c r="S299" s="38">
        <f t="shared" si="45"/>
        <v>0.10833333333333339</v>
      </c>
      <c r="T299" s="31">
        <f t="shared" si="46"/>
        <v>0.26527777777777783</v>
      </c>
      <c r="U299" s="32">
        <f t="shared" si="48"/>
        <v>16.460176991150444</v>
      </c>
      <c r="V299" s="33">
        <f t="shared" si="47"/>
        <v>14.615384615384608</v>
      </c>
      <c r="W299" s="34">
        <f t="shared" si="49"/>
        <v>15.706806282722511</v>
      </c>
    </row>
    <row r="300" spans="1:23" ht="18">
      <c r="A300" s="40">
        <v>299</v>
      </c>
      <c r="B300" s="41" t="s">
        <v>59</v>
      </c>
      <c r="C300" s="42" t="s">
        <v>60</v>
      </c>
      <c r="D300" s="46"/>
      <c r="E300" s="69">
        <v>1</v>
      </c>
      <c r="F300" s="46"/>
      <c r="G300" s="7"/>
      <c r="H300" s="7"/>
      <c r="I300" s="30">
        <v>904</v>
      </c>
      <c r="J300" s="30">
        <v>1313</v>
      </c>
      <c r="K300" s="36">
        <f t="shared" si="40"/>
        <v>0.37777777777777777</v>
      </c>
      <c r="L300" s="36">
        <f t="shared" si="41"/>
        <v>0.55069444444444438</v>
      </c>
      <c r="M300" s="37"/>
      <c r="N300" s="38">
        <f t="shared" si="42"/>
        <v>0.17291666666666661</v>
      </c>
      <c r="O300" s="30"/>
      <c r="P300" s="30"/>
      <c r="Q300" s="36">
        <f t="shared" si="43"/>
        <v>0</v>
      </c>
      <c r="R300" s="36">
        <f t="shared" si="44"/>
        <v>0</v>
      </c>
      <c r="S300" s="38">
        <f t="shared" si="45"/>
        <v>0</v>
      </c>
      <c r="T300" s="31">
        <f t="shared" si="46"/>
        <v>0.17291666666666661</v>
      </c>
      <c r="U300" s="32">
        <f t="shared" si="48"/>
        <v>14.939759036144583</v>
      </c>
      <c r="V300" s="33">
        <f t="shared" si="47"/>
        <v>0</v>
      </c>
      <c r="W300" s="34">
        <f t="shared" si="49"/>
        <v>14.939759036144583</v>
      </c>
    </row>
    <row r="301" spans="1:23" s="1" customFormat="1" ht="18">
      <c r="A301" s="40">
        <v>300</v>
      </c>
      <c r="B301" s="44" t="s">
        <v>140</v>
      </c>
      <c r="C301" s="45" t="s">
        <v>141</v>
      </c>
      <c r="D301" s="46">
        <v>1</v>
      </c>
      <c r="E301" s="69"/>
      <c r="F301" s="46"/>
      <c r="G301" s="7"/>
      <c r="H301" s="7"/>
      <c r="I301" s="30">
        <v>843</v>
      </c>
      <c r="J301" s="30">
        <v>1245</v>
      </c>
      <c r="K301" s="36">
        <f t="shared" si="40"/>
        <v>0.36319444444444443</v>
      </c>
      <c r="L301" s="36">
        <f t="shared" si="41"/>
        <v>0.53125</v>
      </c>
      <c r="M301" s="37"/>
      <c r="N301" s="38">
        <f t="shared" si="42"/>
        <v>0.16805555555555557</v>
      </c>
      <c r="O301" s="30">
        <v>1323</v>
      </c>
      <c r="P301" s="30">
        <v>1602</v>
      </c>
      <c r="Q301" s="36">
        <f t="shared" si="43"/>
        <v>0.5576388888888888</v>
      </c>
      <c r="R301" s="36">
        <f t="shared" si="44"/>
        <v>0.66805555555555551</v>
      </c>
      <c r="S301" s="38">
        <f t="shared" si="45"/>
        <v>0.11041666666666672</v>
      </c>
      <c r="T301" s="31">
        <f t="shared" si="46"/>
        <v>0.27847222222222229</v>
      </c>
      <c r="U301" s="32">
        <f t="shared" si="48"/>
        <v>15.371900826446279</v>
      </c>
      <c r="V301" s="33">
        <f t="shared" si="47"/>
        <v>14.339622641509427</v>
      </c>
      <c r="W301" s="34">
        <f t="shared" si="49"/>
        <v>14.962593516209472</v>
      </c>
    </row>
    <row r="302" spans="1:23" s="1" customFormat="1" ht="18">
      <c r="A302" s="40">
        <v>301</v>
      </c>
      <c r="B302" s="44" t="s">
        <v>82</v>
      </c>
      <c r="C302" s="42" t="s">
        <v>91</v>
      </c>
      <c r="D302" s="46">
        <v>0</v>
      </c>
      <c r="E302" s="69">
        <v>1</v>
      </c>
      <c r="F302" s="46"/>
      <c r="G302" s="10"/>
      <c r="H302" s="10"/>
      <c r="I302" s="30">
        <v>855</v>
      </c>
      <c r="J302" s="30">
        <v>1232</v>
      </c>
      <c r="K302" s="36">
        <f t="shared" si="40"/>
        <v>0.37152777777777779</v>
      </c>
      <c r="L302" s="36">
        <f t="shared" si="41"/>
        <v>0.52222222222222225</v>
      </c>
      <c r="M302" s="39"/>
      <c r="N302" s="38">
        <f t="shared" si="42"/>
        <v>0.15069444444444446</v>
      </c>
      <c r="O302" s="30"/>
      <c r="P302" s="30"/>
      <c r="Q302" s="36">
        <f t="shared" si="43"/>
        <v>0</v>
      </c>
      <c r="R302" s="36">
        <f t="shared" si="44"/>
        <v>0</v>
      </c>
      <c r="S302" s="38">
        <f t="shared" si="45"/>
        <v>0</v>
      </c>
      <c r="T302" s="31">
        <f t="shared" si="46"/>
        <v>0.15069444444444446</v>
      </c>
      <c r="U302" s="32">
        <f t="shared" si="48"/>
        <v>17.142857142857142</v>
      </c>
      <c r="V302" s="33">
        <f t="shared" si="47"/>
        <v>0</v>
      </c>
      <c r="W302" s="34">
        <f t="shared" si="49"/>
        <v>17.142857142857142</v>
      </c>
    </row>
    <row r="303" spans="1:23" ht="18">
      <c r="A303" s="40">
        <v>302</v>
      </c>
      <c r="B303" s="41" t="s">
        <v>92</v>
      </c>
      <c r="C303" s="42" t="s">
        <v>93</v>
      </c>
      <c r="D303" s="46">
        <v>0</v>
      </c>
      <c r="E303" s="69">
        <v>1</v>
      </c>
      <c r="F303" s="46"/>
      <c r="G303" s="10"/>
      <c r="H303" s="10"/>
      <c r="I303" s="30">
        <v>911</v>
      </c>
      <c r="J303" s="30">
        <v>1338</v>
      </c>
      <c r="K303" s="36">
        <f t="shared" si="40"/>
        <v>0.38263888888888886</v>
      </c>
      <c r="L303" s="36">
        <f t="shared" si="41"/>
        <v>0.56805555555555554</v>
      </c>
      <c r="M303" s="37"/>
      <c r="N303" s="38">
        <f t="shared" si="42"/>
        <v>0.18541666666666667</v>
      </c>
      <c r="O303" s="30"/>
      <c r="P303" s="30"/>
      <c r="Q303" s="36">
        <f t="shared" si="43"/>
        <v>0</v>
      </c>
      <c r="R303" s="36">
        <f t="shared" si="44"/>
        <v>0</v>
      </c>
      <c r="S303" s="38">
        <f t="shared" si="45"/>
        <v>0</v>
      </c>
      <c r="T303" s="31">
        <f t="shared" si="46"/>
        <v>0.18541666666666667</v>
      </c>
      <c r="U303" s="32">
        <f t="shared" si="48"/>
        <v>13.932584269662922</v>
      </c>
      <c r="V303" s="33">
        <f t="shared" si="47"/>
        <v>0</v>
      </c>
      <c r="W303" s="34">
        <f t="shared" si="49"/>
        <v>13.932584269662922</v>
      </c>
    </row>
    <row r="304" spans="1:23" ht="18">
      <c r="A304" s="40">
        <v>303</v>
      </c>
      <c r="B304" s="44" t="s">
        <v>397</v>
      </c>
      <c r="C304" s="42" t="s">
        <v>93</v>
      </c>
      <c r="D304" s="46">
        <v>1</v>
      </c>
      <c r="E304" s="69"/>
      <c r="F304" s="46"/>
      <c r="G304" s="9"/>
      <c r="H304" s="6"/>
      <c r="I304" s="30">
        <v>901</v>
      </c>
      <c r="J304" s="30">
        <v>1323</v>
      </c>
      <c r="K304" s="36">
        <f t="shared" si="40"/>
        <v>0.37569444444444444</v>
      </c>
      <c r="L304" s="36">
        <f t="shared" si="41"/>
        <v>0.5576388888888888</v>
      </c>
      <c r="M304" s="37"/>
      <c r="N304" s="38">
        <f t="shared" si="42"/>
        <v>0.18194444444444435</v>
      </c>
      <c r="O304" s="30">
        <v>1400</v>
      </c>
      <c r="P304" s="30">
        <v>1659</v>
      </c>
      <c r="Q304" s="36">
        <f t="shared" si="43"/>
        <v>0.58333333333333337</v>
      </c>
      <c r="R304" s="36">
        <f t="shared" si="44"/>
        <v>0.70763888888888882</v>
      </c>
      <c r="S304" s="38">
        <f t="shared" si="45"/>
        <v>0.12430555555555545</v>
      </c>
      <c r="T304" s="31">
        <f t="shared" si="46"/>
        <v>0.3062499999999998</v>
      </c>
      <c r="U304" s="32">
        <f t="shared" si="48"/>
        <v>14.198473282442755</v>
      </c>
      <c r="V304" s="33">
        <f t="shared" si="47"/>
        <v>12.737430167597779</v>
      </c>
      <c r="W304" s="34">
        <f t="shared" si="49"/>
        <v>13.605442176870756</v>
      </c>
    </row>
    <row r="305" spans="1:23" ht="18">
      <c r="A305" s="40">
        <v>304</v>
      </c>
      <c r="B305" s="41" t="s">
        <v>203</v>
      </c>
      <c r="C305" s="42" t="s">
        <v>398</v>
      </c>
      <c r="D305" s="46">
        <v>0</v>
      </c>
      <c r="E305" s="69">
        <v>1</v>
      </c>
      <c r="F305" s="46"/>
      <c r="G305" s="9"/>
      <c r="H305" s="9"/>
      <c r="I305" s="30">
        <v>855</v>
      </c>
      <c r="J305" s="30">
        <v>1315</v>
      </c>
      <c r="K305" s="36">
        <f t="shared" si="40"/>
        <v>0.37152777777777779</v>
      </c>
      <c r="L305" s="36">
        <f t="shared" si="41"/>
        <v>0.55208333333333326</v>
      </c>
      <c r="M305" s="37"/>
      <c r="N305" s="38">
        <f t="shared" si="42"/>
        <v>0.18055555555555547</v>
      </c>
      <c r="O305" s="30"/>
      <c r="P305" s="30"/>
      <c r="Q305" s="36">
        <f t="shared" si="43"/>
        <v>0</v>
      </c>
      <c r="R305" s="36">
        <f t="shared" si="44"/>
        <v>0</v>
      </c>
      <c r="S305" s="38">
        <f t="shared" si="45"/>
        <v>0</v>
      </c>
      <c r="T305" s="31">
        <f t="shared" si="46"/>
        <v>0.18055555555555547</v>
      </c>
      <c r="U305" s="32">
        <f t="shared" si="48"/>
        <v>14.307692307692314</v>
      </c>
      <c r="V305" s="33">
        <f t="shared" si="47"/>
        <v>0</v>
      </c>
      <c r="W305" s="34">
        <f t="shared" si="49"/>
        <v>14.307692307692314</v>
      </c>
    </row>
    <row r="306" spans="1:23" ht="18">
      <c r="A306" s="40">
        <v>305</v>
      </c>
      <c r="B306" s="41"/>
      <c r="C306" s="42"/>
      <c r="D306" s="46"/>
      <c r="E306" s="69"/>
      <c r="F306" s="46"/>
      <c r="G306" s="10"/>
      <c r="H306" s="10"/>
      <c r="I306" s="30"/>
      <c r="J306" s="30"/>
      <c r="K306" s="36">
        <f t="shared" si="40"/>
        <v>0</v>
      </c>
      <c r="L306" s="36">
        <f t="shared" si="41"/>
        <v>0</v>
      </c>
      <c r="M306" s="39"/>
      <c r="N306" s="38">
        <f t="shared" si="42"/>
        <v>0</v>
      </c>
      <c r="O306" s="30"/>
      <c r="P306" s="30"/>
      <c r="Q306" s="36">
        <f t="shared" si="43"/>
        <v>0</v>
      </c>
      <c r="R306" s="36">
        <f t="shared" si="44"/>
        <v>0</v>
      </c>
      <c r="S306" s="38">
        <f t="shared" si="45"/>
        <v>0</v>
      </c>
      <c r="T306" s="31">
        <f t="shared" si="46"/>
        <v>0</v>
      </c>
      <c r="U306" s="32">
        <f t="shared" si="48"/>
        <v>0</v>
      </c>
      <c r="V306" s="33">
        <f t="shared" si="47"/>
        <v>0</v>
      </c>
      <c r="W306" s="34">
        <f t="shared" si="49"/>
        <v>0</v>
      </c>
    </row>
    <row r="307" spans="1:23" ht="18">
      <c r="A307" s="40">
        <v>306</v>
      </c>
      <c r="B307" s="63" t="s">
        <v>29</v>
      </c>
      <c r="C307" s="42" t="s">
        <v>121</v>
      </c>
      <c r="D307" s="46">
        <v>1</v>
      </c>
      <c r="E307" s="69"/>
      <c r="F307" s="46"/>
      <c r="G307" s="10"/>
      <c r="H307" s="10"/>
      <c r="I307" s="30">
        <v>833</v>
      </c>
      <c r="J307" s="30">
        <v>1238</v>
      </c>
      <c r="K307" s="36">
        <f t="shared" si="40"/>
        <v>0.35624999999999996</v>
      </c>
      <c r="L307" s="36">
        <f t="shared" si="41"/>
        <v>0.52638888888888891</v>
      </c>
      <c r="M307" s="39"/>
      <c r="N307" s="38">
        <f t="shared" si="42"/>
        <v>0.17013888888888895</v>
      </c>
      <c r="O307" s="30">
        <v>1312</v>
      </c>
      <c r="P307" s="30">
        <v>1556</v>
      </c>
      <c r="Q307" s="36">
        <f t="shared" si="43"/>
        <v>0.54999999999999993</v>
      </c>
      <c r="R307" s="36">
        <f t="shared" si="44"/>
        <v>0.66388888888888886</v>
      </c>
      <c r="S307" s="38">
        <f t="shared" si="45"/>
        <v>0.11388888888888893</v>
      </c>
      <c r="T307" s="31">
        <f t="shared" si="46"/>
        <v>0.28402777777777788</v>
      </c>
      <c r="U307" s="32">
        <f t="shared" si="48"/>
        <v>15.183673469387749</v>
      </c>
      <c r="V307" s="33">
        <f t="shared" si="47"/>
        <v>13.902439024390238</v>
      </c>
      <c r="W307" s="34">
        <f t="shared" si="49"/>
        <v>14.669926650366744</v>
      </c>
    </row>
    <row r="308" spans="1:23" ht="18">
      <c r="A308" s="40">
        <v>307</v>
      </c>
      <c r="B308" s="44" t="s">
        <v>55</v>
      </c>
      <c r="C308" s="45" t="s">
        <v>173</v>
      </c>
      <c r="D308" s="46"/>
      <c r="E308" s="69">
        <v>1</v>
      </c>
      <c r="F308" s="46"/>
      <c r="G308" s="10"/>
      <c r="H308" s="10"/>
      <c r="I308" s="30"/>
      <c r="J308" s="30"/>
      <c r="K308" s="36">
        <f t="shared" si="40"/>
        <v>0</v>
      </c>
      <c r="L308" s="36">
        <f t="shared" si="41"/>
        <v>0</v>
      </c>
      <c r="M308" s="39"/>
      <c r="N308" s="38">
        <f t="shared" si="42"/>
        <v>0</v>
      </c>
      <c r="O308" s="30"/>
      <c r="P308" s="30"/>
      <c r="Q308" s="36">
        <f t="shared" si="43"/>
        <v>0</v>
      </c>
      <c r="R308" s="36">
        <f t="shared" si="44"/>
        <v>0</v>
      </c>
      <c r="S308" s="38">
        <f t="shared" si="45"/>
        <v>0</v>
      </c>
      <c r="T308" s="31">
        <f t="shared" si="46"/>
        <v>0</v>
      </c>
      <c r="U308" s="32">
        <f t="shared" si="48"/>
        <v>0</v>
      </c>
      <c r="V308" s="33">
        <f t="shared" si="47"/>
        <v>0</v>
      </c>
      <c r="W308" s="34">
        <f t="shared" si="49"/>
        <v>0</v>
      </c>
    </row>
    <row r="309" spans="1:23" ht="18">
      <c r="A309" s="40">
        <v>308</v>
      </c>
      <c r="B309" s="44" t="s">
        <v>399</v>
      </c>
      <c r="C309" s="42" t="s">
        <v>180</v>
      </c>
      <c r="D309" s="46">
        <v>0</v>
      </c>
      <c r="E309" s="69">
        <v>1</v>
      </c>
      <c r="F309" s="46"/>
      <c r="G309" s="10"/>
      <c r="H309" s="10"/>
      <c r="I309" s="30">
        <v>904</v>
      </c>
      <c r="J309" s="30">
        <v>1306</v>
      </c>
      <c r="K309" s="36">
        <f t="shared" si="40"/>
        <v>0.37777777777777777</v>
      </c>
      <c r="L309" s="36">
        <f t="shared" si="41"/>
        <v>0.54583333333333328</v>
      </c>
      <c r="M309" s="37"/>
      <c r="N309" s="38">
        <f t="shared" si="42"/>
        <v>0.16805555555555551</v>
      </c>
      <c r="O309" s="30"/>
      <c r="P309" s="30"/>
      <c r="Q309" s="36">
        <f t="shared" si="43"/>
        <v>0</v>
      </c>
      <c r="R309" s="36">
        <f t="shared" si="44"/>
        <v>0</v>
      </c>
      <c r="S309" s="38">
        <f t="shared" si="45"/>
        <v>0</v>
      </c>
      <c r="T309" s="31">
        <f t="shared" si="46"/>
        <v>0.16805555555555551</v>
      </c>
      <c r="U309" s="32">
        <f t="shared" si="48"/>
        <v>15.371900826446284</v>
      </c>
      <c r="V309" s="33">
        <f t="shared" si="47"/>
        <v>0</v>
      </c>
      <c r="W309" s="34">
        <f t="shared" si="49"/>
        <v>15.371900826446284</v>
      </c>
    </row>
    <row r="310" spans="1:23" ht="18">
      <c r="A310" s="40">
        <v>309</v>
      </c>
      <c r="B310" s="44" t="s">
        <v>194</v>
      </c>
      <c r="C310" s="42" t="s">
        <v>180</v>
      </c>
      <c r="D310" s="46">
        <v>0</v>
      </c>
      <c r="E310" s="69">
        <v>1</v>
      </c>
      <c r="F310" s="46"/>
      <c r="G310" s="10"/>
      <c r="H310" s="10"/>
      <c r="I310" s="30">
        <v>904</v>
      </c>
      <c r="J310" s="30">
        <v>1303</v>
      </c>
      <c r="K310" s="36">
        <f t="shared" si="40"/>
        <v>0.37777777777777777</v>
      </c>
      <c r="L310" s="36">
        <f t="shared" si="41"/>
        <v>0.54374999999999996</v>
      </c>
      <c r="M310" s="37"/>
      <c r="N310" s="38">
        <f t="shared" si="42"/>
        <v>0.16597222222222219</v>
      </c>
      <c r="O310" s="30"/>
      <c r="P310" s="30"/>
      <c r="Q310" s="36">
        <f t="shared" si="43"/>
        <v>0</v>
      </c>
      <c r="R310" s="36">
        <f t="shared" si="44"/>
        <v>0</v>
      </c>
      <c r="S310" s="38">
        <f t="shared" si="45"/>
        <v>0</v>
      </c>
      <c r="T310" s="31">
        <f t="shared" si="46"/>
        <v>0.16597222222222219</v>
      </c>
      <c r="U310" s="32">
        <f t="shared" si="48"/>
        <v>15.564853556485359</v>
      </c>
      <c r="V310" s="33">
        <f t="shared" si="47"/>
        <v>0</v>
      </c>
      <c r="W310" s="34">
        <f t="shared" si="49"/>
        <v>15.564853556485359</v>
      </c>
    </row>
    <row r="311" spans="1:23" ht="18">
      <c r="A311" s="40">
        <v>310</v>
      </c>
      <c r="B311" s="41" t="s">
        <v>24</v>
      </c>
      <c r="C311" s="42" t="s">
        <v>180</v>
      </c>
      <c r="D311" s="46" t="s">
        <v>428</v>
      </c>
      <c r="E311" s="69">
        <v>1</v>
      </c>
      <c r="F311" s="46"/>
      <c r="G311" s="10"/>
      <c r="H311" s="10"/>
      <c r="I311" s="30">
        <v>855</v>
      </c>
      <c r="J311" s="30">
        <v>1232</v>
      </c>
      <c r="K311" s="36">
        <f t="shared" si="40"/>
        <v>0.37152777777777779</v>
      </c>
      <c r="L311" s="36">
        <f t="shared" si="41"/>
        <v>0.52222222222222225</v>
      </c>
      <c r="M311" s="37"/>
      <c r="N311" s="38">
        <f t="shared" si="42"/>
        <v>0.15069444444444446</v>
      </c>
      <c r="O311" s="30"/>
      <c r="P311" s="30"/>
      <c r="Q311" s="36">
        <f t="shared" si="43"/>
        <v>0</v>
      </c>
      <c r="R311" s="36">
        <f t="shared" si="44"/>
        <v>0</v>
      </c>
      <c r="S311" s="38">
        <f t="shared" si="45"/>
        <v>0</v>
      </c>
      <c r="T311" s="31">
        <f t="shared" si="46"/>
        <v>0.15069444444444446</v>
      </c>
      <c r="U311" s="32">
        <f t="shared" si="48"/>
        <v>17.142857142857142</v>
      </c>
      <c r="V311" s="33">
        <f t="shared" si="47"/>
        <v>0</v>
      </c>
      <c r="W311" s="34">
        <f t="shared" si="49"/>
        <v>17.142857142857142</v>
      </c>
    </row>
    <row r="312" spans="1:23" ht="18">
      <c r="A312" s="40">
        <v>311</v>
      </c>
      <c r="B312" s="41" t="s">
        <v>400</v>
      </c>
      <c r="C312" s="42" t="s">
        <v>180</v>
      </c>
      <c r="D312" s="46">
        <v>1</v>
      </c>
      <c r="E312" s="69"/>
      <c r="F312" s="46"/>
      <c r="G312" s="10"/>
      <c r="H312" s="10"/>
      <c r="I312" s="30">
        <v>840</v>
      </c>
      <c r="J312" s="30">
        <v>1224</v>
      </c>
      <c r="K312" s="36">
        <f t="shared" si="40"/>
        <v>0.3611111111111111</v>
      </c>
      <c r="L312" s="36">
        <f t="shared" si="41"/>
        <v>0.51666666666666672</v>
      </c>
      <c r="M312" s="37"/>
      <c r="N312" s="38">
        <f t="shared" si="42"/>
        <v>0.15555555555555561</v>
      </c>
      <c r="O312" s="26">
        <v>1337</v>
      </c>
      <c r="P312" s="30">
        <v>1609</v>
      </c>
      <c r="Q312" s="36">
        <f t="shared" si="43"/>
        <v>0.56736111111111109</v>
      </c>
      <c r="R312" s="36">
        <f t="shared" si="44"/>
        <v>0.67291666666666661</v>
      </c>
      <c r="S312" s="38">
        <f t="shared" si="45"/>
        <v>0.10555555555555551</v>
      </c>
      <c r="T312" s="31">
        <f t="shared" si="46"/>
        <v>0.26111111111111113</v>
      </c>
      <c r="U312" s="32">
        <f t="shared" si="48"/>
        <v>16.607142857142851</v>
      </c>
      <c r="V312" s="33">
        <f t="shared" si="47"/>
        <v>15.000000000000005</v>
      </c>
      <c r="W312" s="34">
        <f t="shared" si="49"/>
        <v>15.957446808510639</v>
      </c>
    </row>
    <row r="313" spans="1:23" ht="18">
      <c r="A313" s="40">
        <v>312</v>
      </c>
      <c r="B313" s="41" t="s">
        <v>29</v>
      </c>
      <c r="C313" s="42" t="s">
        <v>401</v>
      </c>
      <c r="D313" s="46">
        <v>0</v>
      </c>
      <c r="E313" s="69">
        <v>1</v>
      </c>
      <c r="F313" s="46"/>
      <c r="G313" s="9"/>
      <c r="H313" s="9"/>
      <c r="I313" s="30">
        <v>911</v>
      </c>
      <c r="J313" s="30">
        <v>1256</v>
      </c>
      <c r="K313" s="36">
        <f t="shared" si="40"/>
        <v>0.38263888888888886</v>
      </c>
      <c r="L313" s="36">
        <f t="shared" si="41"/>
        <v>0.53888888888888886</v>
      </c>
      <c r="M313" s="37"/>
      <c r="N313" s="38">
        <f t="shared" si="42"/>
        <v>0.15625</v>
      </c>
      <c r="O313" s="30">
        <v>1337</v>
      </c>
      <c r="P313" s="30" t="s">
        <v>433</v>
      </c>
      <c r="Q313" s="36">
        <f t="shared" si="43"/>
        <v>0.56736111111111109</v>
      </c>
      <c r="R313" s="36" t="e">
        <f t="shared" si="44"/>
        <v>#VALUE!</v>
      </c>
      <c r="S313" s="38" t="e">
        <f t="shared" si="45"/>
        <v>#VALUE!</v>
      </c>
      <c r="T313" s="31" t="e">
        <f t="shared" si="46"/>
        <v>#VALUE!</v>
      </c>
      <c r="U313" s="32">
        <f t="shared" si="48"/>
        <v>16.533333333333335</v>
      </c>
      <c r="V313" s="33" t="e">
        <f t="shared" si="47"/>
        <v>#VALUE!</v>
      </c>
      <c r="W313" s="34" t="e">
        <f t="shared" si="49"/>
        <v>#VALUE!</v>
      </c>
    </row>
    <row r="314" spans="1:23" s="1" customFormat="1" ht="18">
      <c r="A314" s="40">
        <v>313</v>
      </c>
      <c r="B314" s="44" t="s">
        <v>226</v>
      </c>
      <c r="C314" s="42" t="s">
        <v>181</v>
      </c>
      <c r="D314" s="46">
        <v>0</v>
      </c>
      <c r="E314" s="69">
        <v>1</v>
      </c>
      <c r="F314" s="46"/>
      <c r="G314" s="10"/>
      <c r="H314" s="10"/>
      <c r="I314" s="30">
        <v>855</v>
      </c>
      <c r="J314" s="30">
        <v>1256</v>
      </c>
      <c r="K314" s="36">
        <f t="shared" si="40"/>
        <v>0.37152777777777779</v>
      </c>
      <c r="L314" s="36">
        <f t="shared" si="41"/>
        <v>0.53888888888888886</v>
      </c>
      <c r="M314" s="37"/>
      <c r="N314" s="38">
        <f t="shared" si="42"/>
        <v>0.16736111111111107</v>
      </c>
      <c r="O314" s="30"/>
      <c r="P314" s="30"/>
      <c r="Q314" s="36">
        <f t="shared" si="43"/>
        <v>0</v>
      </c>
      <c r="R314" s="36">
        <f t="shared" si="44"/>
        <v>0</v>
      </c>
      <c r="S314" s="38">
        <f t="shared" si="45"/>
        <v>0</v>
      </c>
      <c r="T314" s="31">
        <f t="shared" si="46"/>
        <v>0.16736111111111107</v>
      </c>
      <c r="U314" s="32">
        <f t="shared" si="48"/>
        <v>15.435684647302908</v>
      </c>
      <c r="V314" s="33">
        <f t="shared" si="47"/>
        <v>0</v>
      </c>
      <c r="W314" s="34">
        <f t="shared" si="49"/>
        <v>15.435684647302908</v>
      </c>
    </row>
    <row r="315" spans="1:23" ht="18">
      <c r="A315" s="40">
        <v>314</v>
      </c>
      <c r="B315" s="41" t="s">
        <v>402</v>
      </c>
      <c r="C315" s="42" t="s">
        <v>403</v>
      </c>
      <c r="D315" s="46">
        <v>1</v>
      </c>
      <c r="E315" s="69"/>
      <c r="F315" s="46"/>
      <c r="G315" s="10"/>
      <c r="H315" s="10"/>
      <c r="I315" s="30">
        <v>911</v>
      </c>
      <c r="J315" s="30">
        <v>1247</v>
      </c>
      <c r="K315" s="36">
        <f t="shared" si="40"/>
        <v>0.38263888888888886</v>
      </c>
      <c r="L315" s="36">
        <f t="shared" si="41"/>
        <v>0.53263888888888888</v>
      </c>
      <c r="M315" s="39"/>
      <c r="N315" s="38">
        <f t="shared" si="42"/>
        <v>0.15000000000000002</v>
      </c>
      <c r="O315" s="30">
        <v>1320</v>
      </c>
      <c r="P315" s="30">
        <v>1615</v>
      </c>
      <c r="Q315" s="36">
        <f t="shared" si="43"/>
        <v>0.55555555555555547</v>
      </c>
      <c r="R315" s="36">
        <f t="shared" si="44"/>
        <v>0.67708333333333326</v>
      </c>
      <c r="S315" s="38">
        <f t="shared" si="45"/>
        <v>0.12152777777777779</v>
      </c>
      <c r="T315" s="31">
        <f t="shared" si="46"/>
        <v>0.27152777777777781</v>
      </c>
      <c r="U315" s="32">
        <f t="shared" si="48"/>
        <v>17.222222222222221</v>
      </c>
      <c r="V315" s="33">
        <f t="shared" si="47"/>
        <v>13.028571428571427</v>
      </c>
      <c r="W315" s="34">
        <f t="shared" si="49"/>
        <v>15.345268542199486</v>
      </c>
    </row>
    <row r="316" spans="1:23" ht="18">
      <c r="A316" s="40">
        <v>315</v>
      </c>
      <c r="B316" s="41" t="s">
        <v>77</v>
      </c>
      <c r="C316" s="42" t="s">
        <v>81</v>
      </c>
      <c r="D316" s="46">
        <v>1</v>
      </c>
      <c r="E316" s="69"/>
      <c r="F316" s="46"/>
      <c r="G316" s="10"/>
      <c r="H316" s="10"/>
      <c r="I316" s="26">
        <v>923</v>
      </c>
      <c r="J316" s="30">
        <v>1256</v>
      </c>
      <c r="K316" s="36">
        <f t="shared" si="40"/>
        <v>0.39097222222222222</v>
      </c>
      <c r="L316" s="36">
        <f t="shared" si="41"/>
        <v>0.53888888888888886</v>
      </c>
      <c r="M316" s="37"/>
      <c r="N316" s="38">
        <f t="shared" si="42"/>
        <v>0.14791666666666664</v>
      </c>
      <c r="O316" s="30">
        <v>1347</v>
      </c>
      <c r="P316" s="30">
        <v>1601</v>
      </c>
      <c r="Q316" s="36">
        <f t="shared" si="43"/>
        <v>0.57430555555555551</v>
      </c>
      <c r="R316" s="36">
        <f t="shared" si="44"/>
        <v>0.66736111111111107</v>
      </c>
      <c r="S316" s="38">
        <f t="shared" si="45"/>
        <v>9.3055555555555558E-2</v>
      </c>
      <c r="T316" s="31">
        <f t="shared" si="46"/>
        <v>0.2409722222222222</v>
      </c>
      <c r="U316" s="32">
        <f t="shared" si="48"/>
        <v>17.464788732394368</v>
      </c>
      <c r="V316" s="33">
        <f t="shared" si="47"/>
        <v>17.014925373134329</v>
      </c>
      <c r="W316" s="34">
        <f t="shared" si="49"/>
        <v>17.291066282420751</v>
      </c>
    </row>
    <row r="317" spans="1:23" ht="18">
      <c r="A317" s="40">
        <v>316</v>
      </c>
      <c r="B317" s="44" t="s">
        <v>404</v>
      </c>
      <c r="C317" s="42" t="s">
        <v>405</v>
      </c>
      <c r="D317" s="46">
        <v>1</v>
      </c>
      <c r="E317" s="69"/>
      <c r="F317" s="46"/>
      <c r="G317" s="10"/>
      <c r="H317" s="10"/>
      <c r="I317" s="30">
        <v>732</v>
      </c>
      <c r="J317" s="30">
        <v>1231</v>
      </c>
      <c r="K317" s="36">
        <f t="shared" si="40"/>
        <v>0.31388888888888888</v>
      </c>
      <c r="L317" s="36">
        <f t="shared" si="41"/>
        <v>0.52152777777777781</v>
      </c>
      <c r="M317" s="37"/>
      <c r="N317" s="38">
        <f t="shared" si="42"/>
        <v>0.20763888888888893</v>
      </c>
      <c r="O317" s="30">
        <v>0.53819444444444442</v>
      </c>
      <c r="P317" s="30">
        <v>1541</v>
      </c>
      <c r="Q317" s="36">
        <f t="shared" si="43"/>
        <v>3.7374614197530862E-4</v>
      </c>
      <c r="R317" s="36">
        <f t="shared" si="44"/>
        <v>0.65347222222222223</v>
      </c>
      <c r="S317" s="38">
        <f t="shared" si="45"/>
        <v>0.65309847608024696</v>
      </c>
      <c r="T317" s="31">
        <f t="shared" si="46"/>
        <v>0.86073736496913589</v>
      </c>
      <c r="U317" s="32">
        <f t="shared" si="48"/>
        <v>12.441471571906352</v>
      </c>
      <c r="V317" s="33">
        <f t="shared" si="47"/>
        <v>2.4243408786315821</v>
      </c>
      <c r="W317" s="34">
        <f t="shared" si="49"/>
        <v>4.8408107237404225</v>
      </c>
    </row>
    <row r="318" spans="1:23" ht="18">
      <c r="A318" s="40">
        <v>317</v>
      </c>
      <c r="B318" s="44" t="s">
        <v>116</v>
      </c>
      <c r="C318" s="42" t="s">
        <v>49</v>
      </c>
      <c r="D318" s="46"/>
      <c r="E318" s="69">
        <v>1</v>
      </c>
      <c r="F318" s="46"/>
      <c r="G318" s="10"/>
      <c r="H318" s="10"/>
      <c r="I318" s="30">
        <v>904</v>
      </c>
      <c r="J318" s="30">
        <v>1255</v>
      </c>
      <c r="K318" s="36">
        <f t="shared" si="40"/>
        <v>0.37777777777777777</v>
      </c>
      <c r="L318" s="36">
        <f t="shared" si="41"/>
        <v>0.53819444444444442</v>
      </c>
      <c r="M318" s="39"/>
      <c r="N318" s="38">
        <f t="shared" si="42"/>
        <v>0.16041666666666665</v>
      </c>
      <c r="O318" s="30" t="s">
        <v>428</v>
      </c>
      <c r="P318" s="30"/>
      <c r="Q318" s="36" t="e">
        <f t="shared" si="43"/>
        <v>#VALUE!</v>
      </c>
      <c r="R318" s="36">
        <f t="shared" si="44"/>
        <v>0</v>
      </c>
      <c r="S318" s="38">
        <f t="shared" si="45"/>
        <v>0</v>
      </c>
      <c r="T318" s="31">
        <f t="shared" si="46"/>
        <v>0.16041666666666665</v>
      </c>
      <c r="U318" s="32">
        <f t="shared" si="48"/>
        <v>16.103896103896105</v>
      </c>
      <c r="V318" s="33">
        <f t="shared" si="47"/>
        <v>0</v>
      </c>
      <c r="W318" s="34">
        <f t="shared" si="49"/>
        <v>16.103896103896105</v>
      </c>
    </row>
    <row r="319" spans="1:23" ht="18">
      <c r="A319" s="40">
        <v>318</v>
      </c>
      <c r="B319" s="44" t="s">
        <v>406</v>
      </c>
      <c r="C319" s="42" t="s">
        <v>135</v>
      </c>
      <c r="D319" s="46">
        <v>1</v>
      </c>
      <c r="E319" s="69"/>
      <c r="F319" s="46"/>
      <c r="G319" s="6"/>
      <c r="H319" s="6"/>
      <c r="I319" s="30">
        <v>915</v>
      </c>
      <c r="J319" s="30">
        <v>1322</v>
      </c>
      <c r="K319" s="36">
        <f t="shared" si="40"/>
        <v>0.38541666666666669</v>
      </c>
      <c r="L319" s="36">
        <f t="shared" si="41"/>
        <v>0.55694444444444435</v>
      </c>
      <c r="M319" s="39"/>
      <c r="N319" s="38">
        <f t="shared" si="42"/>
        <v>0.17152777777777767</v>
      </c>
      <c r="O319" s="30">
        <v>1357</v>
      </c>
      <c r="P319" s="30">
        <v>1636</v>
      </c>
      <c r="Q319" s="36">
        <f t="shared" si="43"/>
        <v>0.58124999999999993</v>
      </c>
      <c r="R319" s="36">
        <f t="shared" si="44"/>
        <v>0.69166666666666665</v>
      </c>
      <c r="S319" s="38">
        <f t="shared" si="45"/>
        <v>0.11041666666666672</v>
      </c>
      <c r="T319" s="31">
        <f t="shared" si="46"/>
        <v>0.28194444444444439</v>
      </c>
      <c r="U319" s="32">
        <f t="shared" si="48"/>
        <v>15.060728744939283</v>
      </c>
      <c r="V319" s="33">
        <f t="shared" si="47"/>
        <v>14.339622641509427</v>
      </c>
      <c r="W319" s="34">
        <f t="shared" si="49"/>
        <v>14.778325123152712</v>
      </c>
    </row>
    <row r="320" spans="1:23" ht="18">
      <c r="A320" s="40">
        <v>319</v>
      </c>
      <c r="B320" s="41" t="s">
        <v>45</v>
      </c>
      <c r="C320" s="42" t="s">
        <v>135</v>
      </c>
      <c r="D320" s="46"/>
      <c r="E320" s="69">
        <v>1</v>
      </c>
      <c r="F320" s="46"/>
      <c r="G320" s="6"/>
      <c r="H320" s="6"/>
      <c r="I320" s="26">
        <v>846</v>
      </c>
      <c r="J320" s="30">
        <v>1240</v>
      </c>
      <c r="K320" s="36">
        <f t="shared" si="40"/>
        <v>0.36527777777777776</v>
      </c>
      <c r="L320" s="36">
        <f t="shared" si="41"/>
        <v>0.52777777777777779</v>
      </c>
      <c r="M320" s="39"/>
      <c r="N320" s="38">
        <f t="shared" si="42"/>
        <v>0.16250000000000003</v>
      </c>
      <c r="O320" s="30"/>
      <c r="P320" s="30"/>
      <c r="Q320" s="36">
        <f t="shared" si="43"/>
        <v>0</v>
      </c>
      <c r="R320" s="36">
        <f t="shared" si="44"/>
        <v>0</v>
      </c>
      <c r="S320" s="38">
        <f t="shared" si="45"/>
        <v>0</v>
      </c>
      <c r="T320" s="31">
        <f t="shared" si="46"/>
        <v>0.16250000000000003</v>
      </c>
      <c r="U320" s="32">
        <f t="shared" si="48"/>
        <v>15.897435897435894</v>
      </c>
      <c r="V320" s="33">
        <f t="shared" si="47"/>
        <v>0</v>
      </c>
      <c r="W320" s="34">
        <f t="shared" si="49"/>
        <v>15.897435897435894</v>
      </c>
    </row>
    <row r="321" spans="1:23" ht="18">
      <c r="A321" s="40">
        <v>320</v>
      </c>
      <c r="B321" s="41" t="s">
        <v>43</v>
      </c>
      <c r="C321" s="42" t="s">
        <v>135</v>
      </c>
      <c r="D321" s="46"/>
      <c r="E321" s="69">
        <v>1</v>
      </c>
      <c r="F321" s="46"/>
      <c r="G321" s="6"/>
      <c r="H321" s="6"/>
      <c r="I321" s="30">
        <v>846</v>
      </c>
      <c r="J321" s="30"/>
      <c r="K321" s="36">
        <f t="shared" si="40"/>
        <v>0.36527777777777776</v>
      </c>
      <c r="L321" s="36">
        <f t="shared" si="41"/>
        <v>0</v>
      </c>
      <c r="M321" s="39"/>
      <c r="N321" s="38">
        <f t="shared" si="42"/>
        <v>0</v>
      </c>
      <c r="O321" s="30"/>
      <c r="P321" s="30"/>
      <c r="Q321" s="36">
        <f t="shared" si="43"/>
        <v>0</v>
      </c>
      <c r="R321" s="36">
        <f t="shared" si="44"/>
        <v>0</v>
      </c>
      <c r="S321" s="38">
        <f t="shared" si="45"/>
        <v>0</v>
      </c>
      <c r="T321" s="31">
        <f t="shared" si="46"/>
        <v>0</v>
      </c>
      <c r="U321" s="32">
        <f t="shared" si="48"/>
        <v>0</v>
      </c>
      <c r="V321" s="33">
        <f t="shared" si="47"/>
        <v>0</v>
      </c>
      <c r="W321" s="34">
        <f t="shared" si="49"/>
        <v>0</v>
      </c>
    </row>
    <row r="322" spans="1:23" ht="18">
      <c r="A322" s="40">
        <v>321</v>
      </c>
      <c r="B322" s="44" t="s">
        <v>100</v>
      </c>
      <c r="C322" s="45" t="s">
        <v>101</v>
      </c>
      <c r="D322" s="46"/>
      <c r="E322" s="69">
        <v>1</v>
      </c>
      <c r="F322" s="46"/>
      <c r="G322" s="6"/>
      <c r="H322" s="6"/>
      <c r="I322" s="30">
        <v>904</v>
      </c>
      <c r="J322" s="30">
        <v>1248</v>
      </c>
      <c r="K322" s="36">
        <f t="shared" ref="K322:K351" si="50">(INT(I322/100)/24)+((I322 - (INT(I322/100)*100))/1440)</f>
        <v>0.37777777777777777</v>
      </c>
      <c r="L322" s="36">
        <f t="shared" ref="L322:L351" si="51">(INT(J322/100)/24)+((J322 - (INT(J322/100)*100))/1440)</f>
        <v>0.53333333333333333</v>
      </c>
      <c r="M322" s="39"/>
      <c r="N322" s="38">
        <f t="shared" ref="N322:N352" si="52">IF(OR(I322 ="", J322 = ""),0,L322-K322)</f>
        <v>0.15555555555555556</v>
      </c>
      <c r="O322" s="30"/>
      <c r="P322" s="30"/>
      <c r="Q322" s="36">
        <f t="shared" ref="Q322:Q351" si="53">(INT(O322/100)/24)+((O322 - (INT(O322/100)*100))/1440)</f>
        <v>0</v>
      </c>
      <c r="R322" s="36">
        <f t="shared" ref="R322:R351" si="54">(INT(P322/100)/24)+((P322 - (INT(P322/100)*100))/1440)</f>
        <v>0</v>
      </c>
      <c r="S322" s="38">
        <f t="shared" ref="S322:S351" si="55">IF(OR(O322 ="", P322 = ""),0,R322-Q322)</f>
        <v>0</v>
      </c>
      <c r="T322" s="31">
        <f t="shared" ref="T322:T350" si="56">N322+S322</f>
        <v>0.15555555555555556</v>
      </c>
      <c r="U322" s="32">
        <f t="shared" si="48"/>
        <v>16.607142857142858</v>
      </c>
      <c r="V322" s="33">
        <f t="shared" ref="V322:V351" si="57">IF(S322=0,0,($AA$1/((S322*1440)/60)))</f>
        <v>0</v>
      </c>
      <c r="W322" s="34">
        <f t="shared" si="49"/>
        <v>16.607142857142858</v>
      </c>
    </row>
    <row r="323" spans="1:23" ht="18">
      <c r="A323" s="40">
        <v>322</v>
      </c>
      <c r="B323" s="44" t="s">
        <v>197</v>
      </c>
      <c r="C323" s="42" t="s">
        <v>407</v>
      </c>
      <c r="D323" s="46">
        <v>1</v>
      </c>
      <c r="E323" s="69"/>
      <c r="F323" s="46"/>
      <c r="G323" s="6"/>
      <c r="H323" s="6"/>
      <c r="I323" s="30">
        <v>923</v>
      </c>
      <c r="J323" s="30">
        <v>1256</v>
      </c>
      <c r="K323" s="36">
        <f t="shared" si="50"/>
        <v>0.39097222222222222</v>
      </c>
      <c r="L323" s="36">
        <f t="shared" si="51"/>
        <v>0.53888888888888886</v>
      </c>
      <c r="M323" s="39"/>
      <c r="N323" s="38">
        <f t="shared" si="52"/>
        <v>0.14791666666666664</v>
      </c>
      <c r="O323" s="30">
        <v>1323</v>
      </c>
      <c r="P323" s="30">
        <v>1544</v>
      </c>
      <c r="Q323" s="36">
        <f t="shared" si="53"/>
        <v>0.5576388888888888</v>
      </c>
      <c r="R323" s="36">
        <f t="shared" si="54"/>
        <v>0.65555555555555556</v>
      </c>
      <c r="S323" s="38">
        <f t="shared" si="55"/>
        <v>9.7916666666666763E-2</v>
      </c>
      <c r="T323" s="31">
        <f t="shared" si="56"/>
        <v>0.2458333333333334</v>
      </c>
      <c r="U323" s="32">
        <f t="shared" ref="U323:U350" si="58">IF(N323=0,0, IF(D323=1,($AB$1/(N323*1440/60)), ($Z$1/(N323*1440/60))))</f>
        <v>17.464788732394368</v>
      </c>
      <c r="V323" s="33">
        <f t="shared" si="57"/>
        <v>16.17021276595743</v>
      </c>
      <c r="W323" s="34">
        <f t="shared" ref="W323:W351" si="59">IF(T323=0,0,IF(D323=1,(100/(T323*1440/60)),IF(E323=1,(62/(T323*1440/60)),(38/(T323*1440/60)))))</f>
        <v>16.949152542372875</v>
      </c>
    </row>
    <row r="324" spans="1:23" ht="18">
      <c r="A324" s="40">
        <v>323</v>
      </c>
      <c r="B324" s="44" t="s">
        <v>209</v>
      </c>
      <c r="C324" s="45" t="s">
        <v>171</v>
      </c>
      <c r="D324" s="46">
        <v>1</v>
      </c>
      <c r="E324" s="69"/>
      <c r="F324" s="46"/>
      <c r="G324" s="6"/>
      <c r="H324" s="6"/>
      <c r="I324" s="30">
        <v>840</v>
      </c>
      <c r="J324" s="30">
        <v>1305</v>
      </c>
      <c r="K324" s="36">
        <f t="shared" si="50"/>
        <v>0.3611111111111111</v>
      </c>
      <c r="L324" s="36">
        <f t="shared" si="51"/>
        <v>0.54513888888888884</v>
      </c>
      <c r="M324" s="39"/>
      <c r="N324" s="38">
        <f t="shared" si="52"/>
        <v>0.18402777777777773</v>
      </c>
      <c r="O324" s="30">
        <v>1340</v>
      </c>
      <c r="P324" s="30">
        <v>1641</v>
      </c>
      <c r="Q324" s="36">
        <f t="shared" si="53"/>
        <v>0.56944444444444442</v>
      </c>
      <c r="R324" s="36">
        <f t="shared" si="54"/>
        <v>0.69513888888888886</v>
      </c>
      <c r="S324" s="38">
        <f t="shared" si="55"/>
        <v>0.12569444444444444</v>
      </c>
      <c r="T324" s="31">
        <f t="shared" si="56"/>
        <v>0.30972222222222218</v>
      </c>
      <c r="U324" s="32">
        <f t="shared" si="58"/>
        <v>14.037735849056606</v>
      </c>
      <c r="V324" s="33">
        <f t="shared" si="57"/>
        <v>12.596685082872929</v>
      </c>
      <c r="W324" s="34">
        <f t="shared" si="59"/>
        <v>13.45291479820628</v>
      </c>
    </row>
    <row r="325" spans="1:23" ht="18">
      <c r="A325" s="40">
        <v>324</v>
      </c>
      <c r="B325" s="57" t="s">
        <v>30</v>
      </c>
      <c r="C325" s="59" t="s">
        <v>408</v>
      </c>
      <c r="D325" s="53"/>
      <c r="E325" s="69">
        <v>1</v>
      </c>
      <c r="F325" s="53"/>
      <c r="I325" s="30">
        <v>904</v>
      </c>
      <c r="J325" s="30">
        <v>1410</v>
      </c>
      <c r="K325" s="36">
        <f t="shared" si="50"/>
        <v>0.37777777777777777</v>
      </c>
      <c r="L325" s="36">
        <f t="shared" si="51"/>
        <v>0.59027777777777779</v>
      </c>
      <c r="M325" s="39"/>
      <c r="N325" s="38">
        <f t="shared" si="52"/>
        <v>0.21250000000000002</v>
      </c>
      <c r="O325" s="30"/>
      <c r="P325" s="30"/>
      <c r="Q325" s="36">
        <f t="shared" si="53"/>
        <v>0</v>
      </c>
      <c r="R325" s="36">
        <f t="shared" si="54"/>
        <v>0</v>
      </c>
      <c r="S325" s="38">
        <f t="shared" si="55"/>
        <v>0</v>
      </c>
      <c r="T325" s="31">
        <f t="shared" si="56"/>
        <v>0.21250000000000002</v>
      </c>
      <c r="U325" s="32">
        <f t="shared" si="58"/>
        <v>12.156862745098039</v>
      </c>
      <c r="V325" s="33">
        <f t="shared" si="57"/>
        <v>0</v>
      </c>
      <c r="W325" s="34">
        <f t="shared" si="59"/>
        <v>12.156862745098039</v>
      </c>
    </row>
    <row r="326" spans="1:23" ht="18">
      <c r="A326" s="40">
        <v>325</v>
      </c>
      <c r="B326" s="41" t="s">
        <v>155</v>
      </c>
      <c r="C326" s="42" t="s">
        <v>409</v>
      </c>
      <c r="D326" s="46">
        <v>1</v>
      </c>
      <c r="E326" s="69"/>
      <c r="F326" s="46"/>
      <c r="I326" s="30">
        <v>852</v>
      </c>
      <c r="J326" s="30">
        <v>1228</v>
      </c>
      <c r="K326" s="36">
        <f t="shared" si="50"/>
        <v>0.36944444444444441</v>
      </c>
      <c r="L326" s="36">
        <f t="shared" si="51"/>
        <v>0.51944444444444449</v>
      </c>
      <c r="M326" s="39"/>
      <c r="N326" s="38">
        <f t="shared" si="52"/>
        <v>0.15000000000000008</v>
      </c>
      <c r="O326" s="30">
        <v>1323</v>
      </c>
      <c r="P326" s="30">
        <v>1542</v>
      </c>
      <c r="Q326" s="36">
        <f t="shared" si="53"/>
        <v>0.5576388888888888</v>
      </c>
      <c r="R326" s="36">
        <f t="shared" si="54"/>
        <v>0.65416666666666667</v>
      </c>
      <c r="S326" s="38">
        <f t="shared" si="55"/>
        <v>9.6527777777777879E-2</v>
      </c>
      <c r="T326" s="31">
        <f t="shared" si="56"/>
        <v>0.24652777777777796</v>
      </c>
      <c r="U326" s="32">
        <f t="shared" si="58"/>
        <v>17.222222222222214</v>
      </c>
      <c r="V326" s="33">
        <f t="shared" si="57"/>
        <v>16.40287769784171</v>
      </c>
      <c r="W326" s="34">
        <f t="shared" si="59"/>
        <v>16.901408450704213</v>
      </c>
    </row>
    <row r="327" spans="1:23" ht="18">
      <c r="A327" s="40">
        <v>326</v>
      </c>
      <c r="B327" s="41" t="s">
        <v>210</v>
      </c>
      <c r="C327" s="42" t="s">
        <v>410</v>
      </c>
      <c r="D327" s="46">
        <v>1</v>
      </c>
      <c r="E327" s="69"/>
      <c r="F327" s="46"/>
      <c r="I327" s="30">
        <v>855</v>
      </c>
      <c r="J327" s="30">
        <v>1234</v>
      </c>
      <c r="K327" s="36">
        <f t="shared" si="50"/>
        <v>0.37152777777777779</v>
      </c>
      <c r="L327" s="36">
        <f t="shared" si="51"/>
        <v>0.52361111111111114</v>
      </c>
      <c r="M327" s="39"/>
      <c r="N327" s="38">
        <f t="shared" si="52"/>
        <v>0.15208333333333335</v>
      </c>
      <c r="O327" s="30">
        <v>1330</v>
      </c>
      <c r="P327" s="30">
        <v>1602</v>
      </c>
      <c r="Q327" s="36">
        <f t="shared" si="53"/>
        <v>0.5625</v>
      </c>
      <c r="R327" s="36">
        <f t="shared" si="54"/>
        <v>0.66805555555555551</v>
      </c>
      <c r="S327" s="38">
        <f t="shared" si="55"/>
        <v>0.10555555555555551</v>
      </c>
      <c r="T327" s="31">
        <f t="shared" si="56"/>
        <v>0.25763888888888886</v>
      </c>
      <c r="U327" s="32">
        <f t="shared" si="58"/>
        <v>16.986301369863011</v>
      </c>
      <c r="V327" s="33">
        <f t="shared" si="57"/>
        <v>15.000000000000005</v>
      </c>
      <c r="W327" s="34">
        <f t="shared" si="59"/>
        <v>16.172506738544477</v>
      </c>
    </row>
    <row r="328" spans="1:23" ht="18">
      <c r="A328" s="40">
        <v>327</v>
      </c>
      <c r="B328" s="41" t="s">
        <v>52</v>
      </c>
      <c r="C328" s="42" t="s">
        <v>53</v>
      </c>
      <c r="D328" s="46">
        <v>0</v>
      </c>
      <c r="E328" s="69">
        <v>1</v>
      </c>
      <c r="F328" s="46"/>
      <c r="I328" s="30">
        <v>855</v>
      </c>
      <c r="J328" s="30">
        <v>1232</v>
      </c>
      <c r="K328" s="36">
        <f t="shared" si="50"/>
        <v>0.37152777777777779</v>
      </c>
      <c r="L328" s="36">
        <f t="shared" si="51"/>
        <v>0.52222222222222225</v>
      </c>
      <c r="M328" s="39"/>
      <c r="N328" s="38">
        <f t="shared" si="52"/>
        <v>0.15069444444444446</v>
      </c>
      <c r="O328" s="30"/>
      <c r="P328" s="30"/>
      <c r="Q328" s="36">
        <f t="shared" si="53"/>
        <v>0</v>
      </c>
      <c r="R328" s="36">
        <f t="shared" si="54"/>
        <v>0</v>
      </c>
      <c r="S328" s="38">
        <f t="shared" si="55"/>
        <v>0</v>
      </c>
      <c r="T328" s="31">
        <f t="shared" si="56"/>
        <v>0.15069444444444446</v>
      </c>
      <c r="U328" s="32">
        <f t="shared" si="58"/>
        <v>17.142857142857142</v>
      </c>
      <c r="V328" s="33">
        <f t="shared" si="57"/>
        <v>0</v>
      </c>
      <c r="W328" s="34">
        <f t="shared" si="59"/>
        <v>17.142857142857142</v>
      </c>
    </row>
    <row r="329" spans="1:23" ht="18">
      <c r="A329" s="40">
        <v>328</v>
      </c>
      <c r="B329" s="41" t="s">
        <v>411</v>
      </c>
      <c r="C329" s="55" t="s">
        <v>412</v>
      </c>
      <c r="D329" s="46"/>
      <c r="E329" s="69"/>
      <c r="F329" s="46">
        <v>1</v>
      </c>
      <c r="I329" s="30"/>
      <c r="J329" s="30"/>
      <c r="K329" s="36">
        <f t="shared" si="50"/>
        <v>0</v>
      </c>
      <c r="L329" s="36">
        <f t="shared" si="51"/>
        <v>0</v>
      </c>
      <c r="M329" s="39"/>
      <c r="N329" s="38">
        <f t="shared" si="52"/>
        <v>0</v>
      </c>
      <c r="O329" s="30"/>
      <c r="P329" s="30"/>
      <c r="Q329" s="36">
        <f t="shared" si="53"/>
        <v>0</v>
      </c>
      <c r="R329" s="36">
        <f t="shared" si="54"/>
        <v>0</v>
      </c>
      <c r="S329" s="38">
        <f t="shared" si="55"/>
        <v>0</v>
      </c>
      <c r="T329" s="31">
        <f t="shared" si="56"/>
        <v>0</v>
      </c>
      <c r="U329" s="32">
        <f t="shared" si="58"/>
        <v>0</v>
      </c>
      <c r="V329" s="33">
        <f t="shared" si="57"/>
        <v>0</v>
      </c>
      <c r="W329" s="34">
        <f t="shared" si="59"/>
        <v>0</v>
      </c>
    </row>
    <row r="330" spans="1:23" ht="18">
      <c r="A330" s="40">
        <v>329</v>
      </c>
      <c r="B330" s="41" t="s">
        <v>132</v>
      </c>
      <c r="C330" s="55" t="s">
        <v>412</v>
      </c>
      <c r="D330" s="46"/>
      <c r="E330" s="69"/>
      <c r="F330" s="46">
        <v>1</v>
      </c>
      <c r="I330" s="30"/>
      <c r="J330" s="30"/>
      <c r="K330" s="36">
        <f t="shared" si="50"/>
        <v>0</v>
      </c>
      <c r="L330" s="36">
        <f t="shared" si="51"/>
        <v>0</v>
      </c>
      <c r="M330" s="39"/>
      <c r="N330" s="38">
        <f t="shared" si="52"/>
        <v>0</v>
      </c>
      <c r="O330" s="30"/>
      <c r="P330" s="30"/>
      <c r="Q330" s="36">
        <f t="shared" si="53"/>
        <v>0</v>
      </c>
      <c r="R330" s="36">
        <f t="shared" si="54"/>
        <v>0</v>
      </c>
      <c r="S330" s="38">
        <f t="shared" si="55"/>
        <v>0</v>
      </c>
      <c r="T330" s="31">
        <f t="shared" si="56"/>
        <v>0</v>
      </c>
      <c r="U330" s="32">
        <f t="shared" si="58"/>
        <v>0</v>
      </c>
      <c r="V330" s="33">
        <f t="shared" si="57"/>
        <v>0</v>
      </c>
      <c r="W330" s="34">
        <f t="shared" si="59"/>
        <v>0</v>
      </c>
    </row>
    <row r="331" spans="1:23" ht="18">
      <c r="A331" s="40">
        <v>330</v>
      </c>
      <c r="B331" s="41" t="s">
        <v>94</v>
      </c>
      <c r="C331" s="42" t="s">
        <v>413</v>
      </c>
      <c r="D331" s="46"/>
      <c r="E331" s="69">
        <v>1</v>
      </c>
      <c r="F331" s="46"/>
      <c r="I331" s="30">
        <v>833</v>
      </c>
      <c r="J331" s="30">
        <v>1259</v>
      </c>
      <c r="K331" s="36">
        <f t="shared" si="50"/>
        <v>0.35624999999999996</v>
      </c>
      <c r="L331" s="36">
        <f t="shared" si="51"/>
        <v>0.54097222222222219</v>
      </c>
      <c r="M331" s="39"/>
      <c r="N331" s="38">
        <f t="shared" si="52"/>
        <v>0.18472222222222223</v>
      </c>
      <c r="O331" s="30"/>
      <c r="P331" s="30"/>
      <c r="Q331" s="36">
        <f t="shared" si="53"/>
        <v>0</v>
      </c>
      <c r="R331" s="36">
        <f t="shared" si="54"/>
        <v>0</v>
      </c>
      <c r="S331" s="38">
        <f t="shared" si="55"/>
        <v>0</v>
      </c>
      <c r="T331" s="31">
        <f t="shared" si="56"/>
        <v>0.18472222222222223</v>
      </c>
      <c r="U331" s="32">
        <f t="shared" si="58"/>
        <v>13.984962406015036</v>
      </c>
      <c r="V331" s="33">
        <f t="shared" si="57"/>
        <v>0</v>
      </c>
      <c r="W331" s="34">
        <f t="shared" si="59"/>
        <v>13.984962406015036</v>
      </c>
    </row>
    <row r="332" spans="1:23" ht="18">
      <c r="A332" s="40">
        <v>331</v>
      </c>
      <c r="B332" s="41" t="s">
        <v>32</v>
      </c>
      <c r="C332" s="42" t="s">
        <v>187</v>
      </c>
      <c r="D332" s="46">
        <v>1</v>
      </c>
      <c r="E332" s="69"/>
      <c r="F332" s="46"/>
      <c r="I332" s="30">
        <v>911</v>
      </c>
      <c r="J332" s="30">
        <v>1244</v>
      </c>
      <c r="K332" s="36">
        <f t="shared" si="50"/>
        <v>0.38263888888888886</v>
      </c>
      <c r="L332" s="36">
        <f t="shared" si="51"/>
        <v>0.53055555555555556</v>
      </c>
      <c r="M332" s="39"/>
      <c r="N332" s="38">
        <f t="shared" si="52"/>
        <v>0.1479166666666667</v>
      </c>
      <c r="O332" s="30">
        <v>1357</v>
      </c>
      <c r="P332" s="30">
        <v>1622</v>
      </c>
      <c r="Q332" s="36">
        <f t="shared" si="53"/>
        <v>0.58124999999999993</v>
      </c>
      <c r="R332" s="36">
        <f t="shared" si="54"/>
        <v>0.68194444444444435</v>
      </c>
      <c r="S332" s="38">
        <f t="shared" si="55"/>
        <v>0.10069444444444442</v>
      </c>
      <c r="T332" s="31">
        <f t="shared" si="56"/>
        <v>0.24861111111111112</v>
      </c>
      <c r="U332" s="32">
        <f t="shared" si="58"/>
        <v>17.464788732394361</v>
      </c>
      <c r="V332" s="33">
        <f t="shared" si="57"/>
        <v>15.724137931034486</v>
      </c>
      <c r="W332" s="34">
        <f t="shared" si="59"/>
        <v>16.759776536312849</v>
      </c>
    </row>
    <row r="333" spans="1:23" ht="18">
      <c r="A333" s="40">
        <v>332</v>
      </c>
      <c r="B333" s="41" t="s">
        <v>414</v>
      </c>
      <c r="C333" s="42" t="s">
        <v>415</v>
      </c>
      <c r="D333" s="46">
        <v>1</v>
      </c>
      <c r="E333" s="69"/>
      <c r="F333" s="46"/>
      <c r="I333" s="30">
        <v>904</v>
      </c>
      <c r="J333" s="30">
        <v>1250</v>
      </c>
      <c r="K333" s="36">
        <f t="shared" si="50"/>
        <v>0.37777777777777777</v>
      </c>
      <c r="L333" s="36">
        <f t="shared" si="51"/>
        <v>0.53472222222222221</v>
      </c>
      <c r="M333" s="39"/>
      <c r="N333" s="38">
        <f t="shared" si="52"/>
        <v>0.15694444444444444</v>
      </c>
      <c r="O333" s="30">
        <v>1327</v>
      </c>
      <c r="P333" s="30">
        <v>1600</v>
      </c>
      <c r="Q333" s="36">
        <f t="shared" si="53"/>
        <v>0.56041666666666667</v>
      </c>
      <c r="R333" s="36">
        <f t="shared" si="54"/>
        <v>0.66666666666666663</v>
      </c>
      <c r="S333" s="38">
        <f t="shared" si="55"/>
        <v>0.10624999999999996</v>
      </c>
      <c r="T333" s="31">
        <f t="shared" si="56"/>
        <v>0.2631944444444444</v>
      </c>
      <c r="U333" s="32">
        <f t="shared" si="58"/>
        <v>16.460176991150444</v>
      </c>
      <c r="V333" s="33">
        <f t="shared" si="57"/>
        <v>14.901960784313731</v>
      </c>
      <c r="W333" s="34">
        <f t="shared" si="59"/>
        <v>15.831134564643802</v>
      </c>
    </row>
    <row r="334" spans="1:23" ht="18">
      <c r="A334" s="40">
        <v>333</v>
      </c>
      <c r="B334" s="41" t="s">
        <v>50</v>
      </c>
      <c r="C334" s="42" t="s">
        <v>162</v>
      </c>
      <c r="D334" s="46">
        <v>0</v>
      </c>
      <c r="E334" s="69">
        <v>1</v>
      </c>
      <c r="F334" s="46"/>
      <c r="I334" s="30">
        <v>852</v>
      </c>
      <c r="J334" s="30">
        <v>1305</v>
      </c>
      <c r="K334" s="36">
        <f t="shared" si="50"/>
        <v>0.36944444444444441</v>
      </c>
      <c r="L334" s="36">
        <f t="shared" si="51"/>
        <v>0.54513888888888884</v>
      </c>
      <c r="M334" s="39"/>
      <c r="N334" s="38">
        <f t="shared" si="52"/>
        <v>0.17569444444444443</v>
      </c>
      <c r="O334" s="30"/>
      <c r="P334" s="30"/>
      <c r="Q334" s="36">
        <f t="shared" si="53"/>
        <v>0</v>
      </c>
      <c r="R334" s="36">
        <f t="shared" si="54"/>
        <v>0</v>
      </c>
      <c r="S334" s="38">
        <f t="shared" si="55"/>
        <v>0</v>
      </c>
      <c r="T334" s="31">
        <f t="shared" si="56"/>
        <v>0.17569444444444443</v>
      </c>
      <c r="U334" s="32">
        <f t="shared" si="58"/>
        <v>14.703557312252967</v>
      </c>
      <c r="V334" s="33">
        <f t="shared" si="57"/>
        <v>0</v>
      </c>
      <c r="W334" s="34">
        <f t="shared" si="59"/>
        <v>14.703557312252967</v>
      </c>
    </row>
    <row r="335" spans="1:23" ht="18">
      <c r="A335" s="40">
        <v>334</v>
      </c>
      <c r="B335" s="41" t="s">
        <v>37</v>
      </c>
      <c r="C335" s="42" t="s">
        <v>416</v>
      </c>
      <c r="D335" s="46">
        <v>1</v>
      </c>
      <c r="E335" s="69"/>
      <c r="F335" s="46"/>
      <c r="I335" s="30">
        <v>915</v>
      </c>
      <c r="J335" s="30">
        <v>1304</v>
      </c>
      <c r="K335" s="36">
        <f t="shared" si="50"/>
        <v>0.38541666666666669</v>
      </c>
      <c r="L335" s="36">
        <f t="shared" si="51"/>
        <v>0.5444444444444444</v>
      </c>
      <c r="M335" s="39"/>
      <c r="N335" s="38">
        <f t="shared" si="52"/>
        <v>0.15902777777777771</v>
      </c>
      <c r="O335" s="30">
        <v>1337</v>
      </c>
      <c r="P335" s="30">
        <v>1607</v>
      </c>
      <c r="Q335" s="36">
        <f t="shared" si="53"/>
        <v>0.56736111111111109</v>
      </c>
      <c r="R335" s="36">
        <f t="shared" si="54"/>
        <v>0.67152777777777772</v>
      </c>
      <c r="S335" s="38">
        <f t="shared" si="55"/>
        <v>0.10416666666666663</v>
      </c>
      <c r="T335" s="31">
        <f t="shared" si="56"/>
        <v>0.26319444444444434</v>
      </c>
      <c r="U335" s="32">
        <f t="shared" si="58"/>
        <v>16.244541484716162</v>
      </c>
      <c r="V335" s="33">
        <f t="shared" si="57"/>
        <v>15.200000000000005</v>
      </c>
      <c r="W335" s="34">
        <f t="shared" si="59"/>
        <v>15.831134564643806</v>
      </c>
    </row>
    <row r="336" spans="1:23" ht="18">
      <c r="A336" s="40">
        <v>335</v>
      </c>
      <c r="B336" s="41" t="s">
        <v>256</v>
      </c>
      <c r="C336" s="42" t="s">
        <v>416</v>
      </c>
      <c r="D336" s="46">
        <v>1</v>
      </c>
      <c r="E336" s="69"/>
      <c r="F336" s="46"/>
      <c r="I336" s="30">
        <v>915</v>
      </c>
      <c r="J336" s="30">
        <v>1304</v>
      </c>
      <c r="K336" s="36">
        <f t="shared" si="50"/>
        <v>0.38541666666666669</v>
      </c>
      <c r="L336" s="36">
        <f t="shared" si="51"/>
        <v>0.5444444444444444</v>
      </c>
      <c r="M336" s="39"/>
      <c r="N336" s="38">
        <f t="shared" si="52"/>
        <v>0.15902777777777771</v>
      </c>
      <c r="O336" s="30">
        <v>1337</v>
      </c>
      <c r="P336" s="30">
        <v>1605</v>
      </c>
      <c r="Q336" s="36">
        <f t="shared" si="53"/>
        <v>0.56736111111111109</v>
      </c>
      <c r="R336" s="36">
        <f t="shared" si="54"/>
        <v>0.67013888888888884</v>
      </c>
      <c r="S336" s="38">
        <f t="shared" si="55"/>
        <v>0.10277777777777775</v>
      </c>
      <c r="T336" s="31">
        <f t="shared" si="56"/>
        <v>0.26180555555555546</v>
      </c>
      <c r="U336" s="32">
        <f t="shared" si="58"/>
        <v>16.244541484716162</v>
      </c>
      <c r="V336" s="33">
        <f t="shared" si="57"/>
        <v>15.405405405405411</v>
      </c>
      <c r="W336" s="34">
        <f t="shared" si="59"/>
        <v>15.915119363395231</v>
      </c>
    </row>
    <row r="337" spans="1:23" ht="18">
      <c r="A337" s="40">
        <v>336</v>
      </c>
      <c r="B337" s="41" t="s">
        <v>14</v>
      </c>
      <c r="C337" s="42" t="s">
        <v>417</v>
      </c>
      <c r="D337" s="46">
        <v>0</v>
      </c>
      <c r="E337" s="69">
        <v>1</v>
      </c>
      <c r="F337" s="46"/>
      <c r="I337" s="26">
        <v>928</v>
      </c>
      <c r="J337" s="30">
        <v>1243</v>
      </c>
      <c r="K337" s="36">
        <f t="shared" si="50"/>
        <v>0.39444444444444443</v>
      </c>
      <c r="L337" s="36">
        <f t="shared" si="51"/>
        <v>0.52986111111111112</v>
      </c>
      <c r="M337" s="39"/>
      <c r="N337" s="38">
        <f t="shared" si="52"/>
        <v>0.13541666666666669</v>
      </c>
      <c r="O337" s="30"/>
      <c r="P337" s="30"/>
      <c r="Q337" s="36">
        <f t="shared" si="53"/>
        <v>0</v>
      </c>
      <c r="R337" s="36">
        <f t="shared" si="54"/>
        <v>0</v>
      </c>
      <c r="S337" s="38">
        <f t="shared" si="55"/>
        <v>0</v>
      </c>
      <c r="T337" s="31">
        <f t="shared" si="56"/>
        <v>0.13541666666666669</v>
      </c>
      <c r="U337" s="32">
        <f t="shared" si="58"/>
        <v>19.076923076923073</v>
      </c>
      <c r="V337" s="33">
        <f t="shared" si="57"/>
        <v>0</v>
      </c>
      <c r="W337" s="34">
        <f t="shared" si="59"/>
        <v>19.076923076923073</v>
      </c>
    </row>
    <row r="338" spans="1:23" ht="18">
      <c r="A338" s="40">
        <v>337</v>
      </c>
      <c r="B338" s="41" t="s">
        <v>87</v>
      </c>
      <c r="C338" s="42" t="s">
        <v>165</v>
      </c>
      <c r="D338" s="46">
        <v>1</v>
      </c>
      <c r="E338" s="69"/>
      <c r="F338" s="46"/>
      <c r="I338" s="30">
        <v>858</v>
      </c>
      <c r="J338" s="30">
        <v>1229</v>
      </c>
      <c r="K338" s="36">
        <f t="shared" si="50"/>
        <v>0.37361111111111112</v>
      </c>
      <c r="L338" s="36">
        <f t="shared" si="51"/>
        <v>0.52013888888888893</v>
      </c>
      <c r="M338" s="39"/>
      <c r="N338" s="38">
        <f t="shared" si="52"/>
        <v>0.14652777777777781</v>
      </c>
      <c r="O338" s="30">
        <v>1337</v>
      </c>
      <c r="P338" s="30">
        <v>1604</v>
      </c>
      <c r="Q338" s="36">
        <f t="shared" si="53"/>
        <v>0.56736111111111109</v>
      </c>
      <c r="R338" s="36">
        <f t="shared" si="54"/>
        <v>0.6694444444444444</v>
      </c>
      <c r="S338" s="38">
        <f t="shared" si="55"/>
        <v>0.1020833333333333</v>
      </c>
      <c r="T338" s="31">
        <f t="shared" si="56"/>
        <v>0.24861111111111112</v>
      </c>
      <c r="U338" s="32">
        <f t="shared" si="58"/>
        <v>17.630331753554497</v>
      </c>
      <c r="V338" s="33">
        <f t="shared" si="57"/>
        <v>15.51020408163266</v>
      </c>
      <c r="W338" s="34">
        <f t="shared" si="59"/>
        <v>16.759776536312849</v>
      </c>
    </row>
    <row r="339" spans="1:23" ht="18">
      <c r="A339" s="40">
        <v>338</v>
      </c>
      <c r="B339" s="57"/>
      <c r="C339" s="58"/>
      <c r="D339" s="64"/>
      <c r="E339" s="71"/>
      <c r="F339" s="64"/>
      <c r="I339" s="30"/>
      <c r="J339" s="30"/>
      <c r="K339" s="36">
        <f t="shared" si="50"/>
        <v>0</v>
      </c>
      <c r="L339" s="36">
        <f t="shared" si="51"/>
        <v>0</v>
      </c>
      <c r="M339" s="39"/>
      <c r="N339" s="38">
        <f t="shared" si="52"/>
        <v>0</v>
      </c>
      <c r="O339" s="30"/>
      <c r="P339" s="30"/>
      <c r="Q339" s="36">
        <f t="shared" si="53"/>
        <v>0</v>
      </c>
      <c r="R339" s="36">
        <f t="shared" si="54"/>
        <v>0</v>
      </c>
      <c r="S339" s="38">
        <f t="shared" si="55"/>
        <v>0</v>
      </c>
      <c r="T339" s="31">
        <f t="shared" si="56"/>
        <v>0</v>
      </c>
      <c r="U339" s="32">
        <f t="shared" si="58"/>
        <v>0</v>
      </c>
      <c r="V339" s="33">
        <f t="shared" si="57"/>
        <v>0</v>
      </c>
      <c r="W339" s="34">
        <f t="shared" si="59"/>
        <v>0</v>
      </c>
    </row>
    <row r="340" spans="1:23" ht="18">
      <c r="A340" s="40">
        <v>339</v>
      </c>
      <c r="B340" s="41" t="s">
        <v>55</v>
      </c>
      <c r="C340" s="42" t="s">
        <v>134</v>
      </c>
      <c r="D340" s="46">
        <v>1</v>
      </c>
      <c r="E340" s="69"/>
      <c r="F340" s="46"/>
      <c r="I340" s="30"/>
      <c r="J340" s="30"/>
      <c r="K340" s="36">
        <f t="shared" si="50"/>
        <v>0</v>
      </c>
      <c r="L340" s="36">
        <f t="shared" si="51"/>
        <v>0</v>
      </c>
      <c r="M340" s="39"/>
      <c r="N340" s="38">
        <f t="shared" si="52"/>
        <v>0</v>
      </c>
      <c r="O340" s="30"/>
      <c r="P340" s="30"/>
      <c r="Q340" s="36">
        <f t="shared" si="53"/>
        <v>0</v>
      </c>
      <c r="R340" s="36">
        <f t="shared" si="54"/>
        <v>0</v>
      </c>
      <c r="S340" s="38">
        <f t="shared" si="55"/>
        <v>0</v>
      </c>
      <c r="T340" s="31">
        <f t="shared" si="56"/>
        <v>0</v>
      </c>
      <c r="U340" s="32">
        <f t="shared" si="58"/>
        <v>0</v>
      </c>
      <c r="V340" s="33">
        <f t="shared" si="57"/>
        <v>0</v>
      </c>
      <c r="W340" s="34">
        <f t="shared" si="59"/>
        <v>0</v>
      </c>
    </row>
    <row r="341" spans="1:23" ht="18">
      <c r="A341" s="40">
        <v>340</v>
      </c>
      <c r="B341" s="41" t="s">
        <v>116</v>
      </c>
      <c r="C341" s="42" t="s">
        <v>418</v>
      </c>
      <c r="D341" s="46"/>
      <c r="E341" s="69">
        <v>1</v>
      </c>
      <c r="F341" s="46"/>
      <c r="I341" s="30">
        <v>858</v>
      </c>
      <c r="J341" s="30">
        <v>1223</v>
      </c>
      <c r="K341" s="36">
        <f t="shared" si="50"/>
        <v>0.37361111111111112</v>
      </c>
      <c r="L341" s="36">
        <f t="shared" si="51"/>
        <v>0.51597222222222228</v>
      </c>
      <c r="M341" s="39"/>
      <c r="N341" s="38">
        <f t="shared" si="52"/>
        <v>0.14236111111111116</v>
      </c>
      <c r="O341" s="30"/>
      <c r="P341" s="30"/>
      <c r="Q341" s="36">
        <f t="shared" si="53"/>
        <v>0</v>
      </c>
      <c r="R341" s="36">
        <f t="shared" si="54"/>
        <v>0</v>
      </c>
      <c r="S341" s="38">
        <f t="shared" si="55"/>
        <v>0</v>
      </c>
      <c r="T341" s="31">
        <f t="shared" si="56"/>
        <v>0.14236111111111116</v>
      </c>
      <c r="U341" s="32">
        <f t="shared" si="58"/>
        <v>18.146341463414629</v>
      </c>
      <c r="V341" s="33">
        <f t="shared" si="57"/>
        <v>0</v>
      </c>
      <c r="W341" s="34">
        <f t="shared" si="59"/>
        <v>18.146341463414629</v>
      </c>
    </row>
    <row r="342" spans="1:23" ht="18">
      <c r="A342" s="40">
        <v>341</v>
      </c>
      <c r="B342" s="59" t="s">
        <v>123</v>
      </c>
      <c r="C342" s="42" t="s">
        <v>124</v>
      </c>
      <c r="D342" s="53"/>
      <c r="E342" s="69">
        <v>0</v>
      </c>
      <c r="F342" s="66">
        <v>1</v>
      </c>
      <c r="I342" s="30">
        <v>852</v>
      </c>
      <c r="J342" s="30">
        <v>1130</v>
      </c>
      <c r="K342" s="36">
        <f t="shared" si="50"/>
        <v>0.36944444444444441</v>
      </c>
      <c r="L342" s="36">
        <f t="shared" si="51"/>
        <v>0.47916666666666663</v>
      </c>
      <c r="M342" s="39"/>
      <c r="N342" s="38">
        <f t="shared" si="52"/>
        <v>0.10972222222222222</v>
      </c>
      <c r="O342" s="30"/>
      <c r="P342" s="30"/>
      <c r="Q342" s="36">
        <f t="shared" si="53"/>
        <v>0</v>
      </c>
      <c r="R342" s="36">
        <f t="shared" si="54"/>
        <v>0</v>
      </c>
      <c r="S342" s="38">
        <f t="shared" si="55"/>
        <v>0</v>
      </c>
      <c r="T342" s="31">
        <f t="shared" si="56"/>
        <v>0.10972222222222222</v>
      </c>
      <c r="U342" s="32">
        <f t="shared" si="58"/>
        <v>23.544303797468356</v>
      </c>
      <c r="V342" s="33">
        <f t="shared" si="57"/>
        <v>0</v>
      </c>
      <c r="W342" s="34">
        <f t="shared" si="59"/>
        <v>14.430379746835444</v>
      </c>
    </row>
    <row r="343" spans="1:23" ht="18">
      <c r="A343" s="40">
        <v>342</v>
      </c>
      <c r="B343" s="41" t="s">
        <v>419</v>
      </c>
      <c r="C343" s="42" t="s">
        <v>420</v>
      </c>
      <c r="D343" s="46">
        <v>1</v>
      </c>
      <c r="E343" s="69"/>
      <c r="F343" s="46"/>
      <c r="I343" s="30">
        <v>846</v>
      </c>
      <c r="J343" s="30">
        <v>1238</v>
      </c>
      <c r="K343" s="36">
        <f t="shared" si="50"/>
        <v>0.36527777777777776</v>
      </c>
      <c r="L343" s="36">
        <f t="shared" si="51"/>
        <v>0.52638888888888891</v>
      </c>
      <c r="M343" s="39"/>
      <c r="N343" s="38">
        <f t="shared" si="52"/>
        <v>0.16111111111111115</v>
      </c>
      <c r="O343" s="30">
        <v>1334</v>
      </c>
      <c r="P343" s="30">
        <v>1624</v>
      </c>
      <c r="Q343" s="36">
        <f t="shared" si="53"/>
        <v>0.56527777777777777</v>
      </c>
      <c r="R343" s="36">
        <f t="shared" si="54"/>
        <v>0.68333333333333335</v>
      </c>
      <c r="S343" s="38">
        <f t="shared" si="55"/>
        <v>0.11805555555555558</v>
      </c>
      <c r="T343" s="31">
        <f t="shared" si="56"/>
        <v>0.27916666666666673</v>
      </c>
      <c r="U343" s="32">
        <f t="shared" si="58"/>
        <v>16.034482758620687</v>
      </c>
      <c r="V343" s="33">
        <f t="shared" si="57"/>
        <v>13.41176470588235</v>
      </c>
      <c r="W343" s="34">
        <f t="shared" si="59"/>
        <v>14.925373134328353</v>
      </c>
    </row>
    <row r="344" spans="1:23" ht="18">
      <c r="A344" s="40">
        <v>343</v>
      </c>
      <c r="B344" s="41" t="s">
        <v>197</v>
      </c>
      <c r="C344" s="42" t="s">
        <v>421</v>
      </c>
      <c r="D344" s="46"/>
      <c r="E344" s="69">
        <v>1</v>
      </c>
      <c r="F344" s="46"/>
      <c r="I344" s="30"/>
      <c r="J344" s="30"/>
      <c r="K344" s="36">
        <f t="shared" si="50"/>
        <v>0</v>
      </c>
      <c r="L344" s="36">
        <f t="shared" si="51"/>
        <v>0</v>
      </c>
      <c r="M344" s="39"/>
      <c r="N344" s="38">
        <f t="shared" si="52"/>
        <v>0</v>
      </c>
      <c r="O344" s="30"/>
      <c r="P344" s="30"/>
      <c r="Q344" s="36">
        <f t="shared" si="53"/>
        <v>0</v>
      </c>
      <c r="R344" s="36">
        <f t="shared" si="54"/>
        <v>0</v>
      </c>
      <c r="S344" s="38">
        <f t="shared" si="55"/>
        <v>0</v>
      </c>
      <c r="T344" s="31">
        <f t="shared" si="56"/>
        <v>0</v>
      </c>
      <c r="U344" s="32">
        <f t="shared" si="58"/>
        <v>0</v>
      </c>
      <c r="V344" s="33">
        <f t="shared" si="57"/>
        <v>0</v>
      </c>
      <c r="W344" s="34">
        <f t="shared" si="59"/>
        <v>0</v>
      </c>
    </row>
    <row r="345" spans="1:23" ht="18">
      <c r="A345" s="40">
        <v>344</v>
      </c>
      <c r="B345" s="41" t="s">
        <v>196</v>
      </c>
      <c r="C345" s="42" t="s">
        <v>17</v>
      </c>
      <c r="D345" s="46">
        <v>1</v>
      </c>
      <c r="E345" s="69"/>
      <c r="F345" s="46"/>
      <c r="I345" s="30"/>
      <c r="J345" s="30"/>
      <c r="K345" s="36">
        <f t="shared" si="50"/>
        <v>0</v>
      </c>
      <c r="L345" s="36">
        <f t="shared" si="51"/>
        <v>0</v>
      </c>
      <c r="M345" s="39"/>
      <c r="N345" s="38">
        <f t="shared" si="52"/>
        <v>0</v>
      </c>
      <c r="O345" s="30"/>
      <c r="P345" s="30"/>
      <c r="Q345" s="36">
        <f t="shared" si="53"/>
        <v>0</v>
      </c>
      <c r="R345" s="36">
        <f t="shared" si="54"/>
        <v>0</v>
      </c>
      <c r="S345" s="38">
        <f t="shared" si="55"/>
        <v>0</v>
      </c>
      <c r="T345" s="31">
        <f t="shared" si="56"/>
        <v>0</v>
      </c>
      <c r="U345" s="32">
        <f t="shared" si="58"/>
        <v>0</v>
      </c>
      <c r="V345" s="33">
        <f t="shared" si="57"/>
        <v>0</v>
      </c>
      <c r="W345" s="34">
        <f t="shared" si="59"/>
        <v>0</v>
      </c>
    </row>
    <row r="346" spans="1:23" ht="18">
      <c r="A346" s="40">
        <v>345</v>
      </c>
      <c r="B346" s="41" t="s">
        <v>16</v>
      </c>
      <c r="C346" s="42" t="s">
        <v>17</v>
      </c>
      <c r="D346" s="46">
        <v>1</v>
      </c>
      <c r="E346" s="69"/>
      <c r="F346" s="46"/>
      <c r="I346" s="30"/>
      <c r="J346" s="30"/>
      <c r="K346" s="36">
        <f t="shared" si="50"/>
        <v>0</v>
      </c>
      <c r="L346" s="36">
        <f t="shared" si="51"/>
        <v>0</v>
      </c>
      <c r="M346" s="39"/>
      <c r="N346" s="38">
        <f t="shared" si="52"/>
        <v>0</v>
      </c>
      <c r="O346" s="30"/>
      <c r="P346" s="30"/>
      <c r="Q346" s="36">
        <f t="shared" si="53"/>
        <v>0</v>
      </c>
      <c r="R346" s="36">
        <f t="shared" si="54"/>
        <v>0</v>
      </c>
      <c r="S346" s="38">
        <f t="shared" si="55"/>
        <v>0</v>
      </c>
      <c r="T346" s="31">
        <f t="shared" si="56"/>
        <v>0</v>
      </c>
      <c r="U346" s="32">
        <f t="shared" si="58"/>
        <v>0</v>
      </c>
      <c r="V346" s="33">
        <f t="shared" si="57"/>
        <v>0</v>
      </c>
      <c r="W346" s="34">
        <f t="shared" si="59"/>
        <v>0</v>
      </c>
    </row>
    <row r="347" spans="1:23" ht="18">
      <c r="A347" s="40">
        <v>346</v>
      </c>
      <c r="B347" s="41" t="s">
        <v>32</v>
      </c>
      <c r="C347" s="42" t="s">
        <v>422</v>
      </c>
      <c r="D347" s="46">
        <v>1</v>
      </c>
      <c r="E347" s="69"/>
      <c r="F347" s="46"/>
      <c r="I347" s="30">
        <v>911</v>
      </c>
      <c r="J347" s="30">
        <v>1322</v>
      </c>
      <c r="K347" s="36">
        <f t="shared" si="50"/>
        <v>0.38263888888888886</v>
      </c>
      <c r="L347" s="36">
        <f t="shared" si="51"/>
        <v>0.55694444444444435</v>
      </c>
      <c r="M347" s="39"/>
      <c r="N347" s="38">
        <f t="shared" si="52"/>
        <v>0.17430555555555549</v>
      </c>
      <c r="O347" s="30">
        <v>1400</v>
      </c>
      <c r="P347" s="30">
        <v>1643</v>
      </c>
      <c r="Q347" s="36">
        <f t="shared" si="53"/>
        <v>0.58333333333333337</v>
      </c>
      <c r="R347" s="36">
        <f t="shared" si="54"/>
        <v>0.69652777777777775</v>
      </c>
      <c r="S347" s="38">
        <f t="shared" si="55"/>
        <v>0.11319444444444438</v>
      </c>
      <c r="T347" s="31">
        <f t="shared" si="56"/>
        <v>0.28749999999999987</v>
      </c>
      <c r="U347" s="32">
        <f t="shared" si="58"/>
        <v>14.820717131474108</v>
      </c>
      <c r="V347" s="33">
        <f t="shared" si="57"/>
        <v>13.987730061349705</v>
      </c>
      <c r="W347" s="34">
        <f t="shared" si="59"/>
        <v>14.492753623188413</v>
      </c>
    </row>
    <row r="348" spans="1:23" ht="18">
      <c r="A348" s="40">
        <v>347</v>
      </c>
      <c r="B348" s="44" t="s">
        <v>423</v>
      </c>
      <c r="C348" s="42" t="s">
        <v>422</v>
      </c>
      <c r="D348" s="46">
        <v>1</v>
      </c>
      <c r="E348" s="69"/>
      <c r="F348" s="46"/>
      <c r="I348" s="30">
        <v>858</v>
      </c>
      <c r="J348" s="30">
        <v>1318</v>
      </c>
      <c r="K348" s="36">
        <f t="shared" si="50"/>
        <v>0.37361111111111112</v>
      </c>
      <c r="L348" s="36">
        <f t="shared" si="51"/>
        <v>0.55416666666666659</v>
      </c>
      <c r="M348" s="39"/>
      <c r="N348" s="38">
        <f t="shared" si="52"/>
        <v>0.18055555555555547</v>
      </c>
      <c r="O348" s="30">
        <v>1343</v>
      </c>
      <c r="P348" s="30">
        <v>1642</v>
      </c>
      <c r="Q348" s="36">
        <f t="shared" si="53"/>
        <v>0.57152777777777775</v>
      </c>
      <c r="R348" s="36">
        <f t="shared" si="54"/>
        <v>0.6958333333333333</v>
      </c>
      <c r="S348" s="38">
        <f t="shared" si="55"/>
        <v>0.12430555555555556</v>
      </c>
      <c r="T348" s="31">
        <f t="shared" si="56"/>
        <v>0.30486111111111103</v>
      </c>
      <c r="U348" s="32">
        <f t="shared" si="58"/>
        <v>14.307692307692314</v>
      </c>
      <c r="V348" s="33">
        <f t="shared" si="57"/>
        <v>12.737430167597765</v>
      </c>
      <c r="W348" s="34">
        <f t="shared" si="59"/>
        <v>13.667425968109344</v>
      </c>
    </row>
    <row r="349" spans="1:23" ht="18">
      <c r="A349" s="40">
        <v>348</v>
      </c>
      <c r="B349" s="41" t="s">
        <v>43</v>
      </c>
      <c r="C349" s="42" t="s">
        <v>44</v>
      </c>
      <c r="D349" s="46">
        <v>1</v>
      </c>
      <c r="E349" s="69"/>
      <c r="F349" s="46"/>
      <c r="I349" s="30">
        <v>908</v>
      </c>
      <c r="J349" s="30">
        <v>1233</v>
      </c>
      <c r="K349" s="36">
        <f t="shared" si="50"/>
        <v>0.38055555555555554</v>
      </c>
      <c r="L349" s="36">
        <f t="shared" si="51"/>
        <v>0.5229166666666667</v>
      </c>
      <c r="M349" s="39"/>
      <c r="N349" s="38">
        <f t="shared" si="52"/>
        <v>0.14236111111111116</v>
      </c>
      <c r="O349" s="30">
        <v>1334</v>
      </c>
      <c r="P349" s="30">
        <v>1541</v>
      </c>
      <c r="Q349" s="36">
        <f t="shared" si="53"/>
        <v>0.56527777777777777</v>
      </c>
      <c r="R349" s="36">
        <f t="shared" si="54"/>
        <v>0.65347222222222223</v>
      </c>
      <c r="S349" s="38">
        <f t="shared" si="55"/>
        <v>8.8194444444444464E-2</v>
      </c>
      <c r="T349" s="31">
        <f t="shared" si="56"/>
        <v>0.23055555555555562</v>
      </c>
      <c r="U349" s="32">
        <f t="shared" si="58"/>
        <v>18.146341463414629</v>
      </c>
      <c r="V349" s="33">
        <f t="shared" si="57"/>
        <v>17.952755905511808</v>
      </c>
      <c r="W349" s="34">
        <f t="shared" si="59"/>
        <v>18.0722891566265</v>
      </c>
    </row>
    <row r="350" spans="1:23" ht="18">
      <c r="A350" s="40">
        <v>349</v>
      </c>
      <c r="B350" s="44" t="s">
        <v>29</v>
      </c>
      <c r="C350" s="45" t="s">
        <v>424</v>
      </c>
      <c r="D350" s="46">
        <v>1</v>
      </c>
      <c r="E350" s="69"/>
      <c r="F350" s="46"/>
      <c r="I350" s="30">
        <v>901</v>
      </c>
      <c r="J350" s="30">
        <v>1242</v>
      </c>
      <c r="K350" s="36">
        <f t="shared" si="50"/>
        <v>0.37569444444444444</v>
      </c>
      <c r="L350" s="36">
        <f t="shared" si="51"/>
        <v>0.52916666666666667</v>
      </c>
      <c r="M350" s="39"/>
      <c r="N350" s="38">
        <f t="shared" si="52"/>
        <v>0.15347222222222223</v>
      </c>
      <c r="O350" s="30">
        <v>1317</v>
      </c>
      <c r="P350" s="30">
        <v>1504</v>
      </c>
      <c r="Q350" s="36">
        <f t="shared" si="53"/>
        <v>0.55347222222222214</v>
      </c>
      <c r="R350" s="36">
        <f t="shared" si="54"/>
        <v>0.62777777777777777</v>
      </c>
      <c r="S350" s="38">
        <f t="shared" si="55"/>
        <v>7.4305555555555625E-2</v>
      </c>
      <c r="T350" s="31">
        <f t="shared" si="56"/>
        <v>0.22777777777777786</v>
      </c>
      <c r="U350" s="32">
        <f t="shared" si="58"/>
        <v>16.832579185520363</v>
      </c>
      <c r="V350" s="33">
        <f t="shared" si="57"/>
        <v>21.308411214953253</v>
      </c>
      <c r="W350" s="34">
        <f t="shared" si="59"/>
        <v>18.292682926829261</v>
      </c>
    </row>
    <row r="351" spans="1:23" ht="18">
      <c r="A351" s="40">
        <v>350</v>
      </c>
      <c r="B351" s="44" t="s">
        <v>32</v>
      </c>
      <c r="C351" s="45" t="s">
        <v>429</v>
      </c>
      <c r="D351" s="46">
        <v>0</v>
      </c>
      <c r="E351" s="69">
        <v>1</v>
      </c>
      <c r="F351" s="46"/>
      <c r="I351" s="30">
        <v>858</v>
      </c>
      <c r="J351" s="30">
        <v>1354</v>
      </c>
      <c r="K351" s="36">
        <f t="shared" si="50"/>
        <v>0.37361111111111112</v>
      </c>
      <c r="L351" s="36">
        <f t="shared" si="51"/>
        <v>0.57916666666666661</v>
      </c>
      <c r="M351" s="39"/>
      <c r="N351" s="38">
        <f t="shared" si="52"/>
        <v>0.20555555555555549</v>
      </c>
      <c r="O351" s="30"/>
      <c r="P351" s="30"/>
      <c r="Q351" s="36">
        <f t="shared" si="53"/>
        <v>0</v>
      </c>
      <c r="R351" s="36">
        <f t="shared" si="54"/>
        <v>0</v>
      </c>
      <c r="S351" s="38">
        <f t="shared" si="55"/>
        <v>0</v>
      </c>
      <c r="T351" s="31">
        <f>N351+S351</f>
        <v>0.20555555555555549</v>
      </c>
      <c r="U351" s="32">
        <f>IF(N351=0,0, IF(D351=1,($AB$1/(N351*1440/60)), ($Z$1/(N351*1440/60))))</f>
        <v>12.567567567567572</v>
      </c>
      <c r="V351" s="33">
        <f t="shared" si="57"/>
        <v>0</v>
      </c>
      <c r="W351" s="34">
        <f t="shared" si="59"/>
        <v>12.567567567567572</v>
      </c>
    </row>
    <row r="352" spans="1:23" ht="18">
      <c r="A352" s="40">
        <v>351</v>
      </c>
      <c r="B352" s="44" t="s">
        <v>200</v>
      </c>
      <c r="C352" s="45" t="s">
        <v>430</v>
      </c>
      <c r="D352" s="46">
        <v>0</v>
      </c>
      <c r="E352" s="69">
        <v>1</v>
      </c>
      <c r="F352" s="46"/>
      <c r="I352" s="30">
        <v>901</v>
      </c>
      <c r="J352" s="30">
        <v>1338</v>
      </c>
      <c r="K352" s="36"/>
      <c r="L352" s="36"/>
      <c r="M352" s="39"/>
      <c r="N352" s="38">
        <f t="shared" si="52"/>
        <v>0</v>
      </c>
      <c r="O352" s="30"/>
      <c r="P352" s="30"/>
      <c r="Q352" s="36">
        <f>(INT(O352/100)/24)+((O352 - (INT(O352/100)*100))/1440)</f>
        <v>0</v>
      </c>
      <c r="R352" s="36">
        <f>(INT(P352/100)/24)+((P352 - (INT(P352/100)*100))/1440)</f>
        <v>0</v>
      </c>
      <c r="S352" s="38">
        <f>IF(OR(O352 ="", P352 = ""),0,R352-Q352)</f>
        <v>0</v>
      </c>
      <c r="T352" s="31">
        <f>N352+S352</f>
        <v>0</v>
      </c>
      <c r="U352" s="32">
        <f>IF(N352=0,0, IF(D352=1,($AB$1/(N352*1440/60)), ($Z$1/(N352*1440/60))))</f>
        <v>0</v>
      </c>
      <c r="V352" s="33">
        <f>IF(S352=0,0,($AA$1/((S352*1440)/60)))</f>
        <v>0</v>
      </c>
      <c r="W352" s="34">
        <f>IF(T352=0,0,IF(D352=1,(100/(T352*1440/60)),IF(E352=1,(62/(T352*1440/60)),(38/(T352*1440/60)))))</f>
        <v>0</v>
      </c>
    </row>
    <row r="353" spans="1:23" ht="18">
      <c r="A353" s="40">
        <v>352</v>
      </c>
      <c r="B353" s="44" t="s">
        <v>431</v>
      </c>
      <c r="C353" s="45" t="s">
        <v>138</v>
      </c>
      <c r="D353" s="46">
        <v>1</v>
      </c>
      <c r="E353" s="69"/>
      <c r="F353" s="46"/>
      <c r="I353" s="30">
        <v>937</v>
      </c>
      <c r="J353" s="30">
        <v>1245</v>
      </c>
      <c r="K353" s="36"/>
      <c r="L353" s="36"/>
      <c r="M353" s="39"/>
      <c r="N353" s="38">
        <v>0.13055555555555556</v>
      </c>
      <c r="O353" s="30">
        <v>1312</v>
      </c>
      <c r="P353" s="30">
        <v>1515</v>
      </c>
      <c r="Q353" s="36">
        <f>(INT(O353/100)/24)+((O353 - (INT(O353/100)*100))/1440)</f>
        <v>0.54999999999999993</v>
      </c>
      <c r="R353" s="36">
        <f>(INT(P353/100)/24)+((P353 - (INT(P353/100)*100))/1440)</f>
        <v>0.63541666666666663</v>
      </c>
      <c r="S353" s="38">
        <f>IF(OR(O353 ="", P353 = ""),0,R353-Q353)</f>
        <v>8.5416666666666696E-2</v>
      </c>
      <c r="T353" s="31">
        <f>N353+S353</f>
        <v>0.21597222222222226</v>
      </c>
      <c r="U353" s="32">
        <f>IF(N353=0,0, IF(D353=1,($AB$1/(N353*1440/60)), ($Z$1/(N353*1440/60))))</f>
        <v>19.787234042553191</v>
      </c>
      <c r="V353" s="33">
        <f>IF(S353=0,0,($AA$1/((S353*1440)/60)))</f>
        <v>18.536585365853654</v>
      </c>
      <c r="W353" s="34">
        <f>IF(T353=0,0,IF(D353=1,(100/(T353*1440/60)),IF(E353=1,(62/(T353*1440/60)),(38/(T353*1440/60)))))</f>
        <v>19.292604501607713</v>
      </c>
    </row>
    <row r="354" spans="1:23" ht="14.25">
      <c r="D354" s="2">
        <f>SUM(D2:D353)</f>
        <v>169</v>
      </c>
      <c r="E354" s="72">
        <f>SUM(E2:E353)</f>
        <v>132</v>
      </c>
      <c r="F354" s="2">
        <f>SUM(F2:F353)</f>
        <v>15</v>
      </c>
      <c r="I354" s="22" t="s">
        <v>0</v>
      </c>
      <c r="J354" s="22" t="s">
        <v>1</v>
      </c>
      <c r="K354" s="17"/>
      <c r="L354" s="17"/>
      <c r="M354" s="17"/>
      <c r="N354" s="21" t="s">
        <v>5</v>
      </c>
      <c r="O354" s="22" t="s">
        <v>2</v>
      </c>
      <c r="P354" s="22" t="s">
        <v>3</v>
      </c>
      <c r="Q354" s="17"/>
      <c r="R354" s="17"/>
      <c r="S354" s="21" t="s">
        <v>4</v>
      </c>
      <c r="T354" s="23" t="s">
        <v>6</v>
      </c>
      <c r="U354" s="24" t="s">
        <v>7</v>
      </c>
      <c r="V354" s="24" t="s">
        <v>8</v>
      </c>
      <c r="W354" s="25" t="s">
        <v>9</v>
      </c>
    </row>
    <row r="356" spans="1:23">
      <c r="E356" s="72" t="s">
        <v>434</v>
      </c>
      <c r="I356" s="65">
        <f>COUNTBLANK(I2:I353)</f>
        <v>77</v>
      </c>
      <c r="J356" s="65">
        <f>COUNTBLANK(J2:J353)</f>
        <v>79</v>
      </c>
      <c r="K356" s="65">
        <f t="shared" ref="K356:R356" si="60">COUNTBLANK(K2:K351)</f>
        <v>0</v>
      </c>
      <c r="L356" s="65">
        <f t="shared" si="60"/>
        <v>0</v>
      </c>
      <c r="M356" s="65">
        <f t="shared" si="60"/>
        <v>350</v>
      </c>
      <c r="N356" s="65">
        <f>COUNTBLANK(N2:N353)</f>
        <v>0</v>
      </c>
      <c r="O356" s="65">
        <f>COUNTBLANK(O2:O353)</f>
        <v>191</v>
      </c>
      <c r="P356" s="65">
        <f>COUNTBLANK(P2:P353)</f>
        <v>192</v>
      </c>
      <c r="Q356" s="65">
        <f t="shared" si="60"/>
        <v>0</v>
      </c>
      <c r="R356" s="65">
        <f t="shared" si="60"/>
        <v>0</v>
      </c>
      <c r="S356" s="65">
        <f>COUNTBLANK(S2:S353)</f>
        <v>0</v>
      </c>
      <c r="U356" s="75" t="s">
        <v>12</v>
      </c>
      <c r="V356" s="76"/>
      <c r="W356" s="77"/>
    </row>
    <row r="358" spans="1:23">
      <c r="E358" s="72" t="s">
        <v>425</v>
      </c>
      <c r="I358" s="65">
        <f>COUNT(I2:I353)</f>
        <v>275</v>
      </c>
      <c r="J358" s="65">
        <f t="shared" ref="J358:O358" si="61">COUNT(J2:J352)</f>
        <v>270</v>
      </c>
      <c r="K358" s="65">
        <f t="shared" si="61"/>
        <v>350</v>
      </c>
      <c r="L358" s="65">
        <f t="shared" si="61"/>
        <v>348</v>
      </c>
      <c r="M358" s="65">
        <f t="shared" si="61"/>
        <v>0</v>
      </c>
      <c r="N358" s="65">
        <f t="shared" si="61"/>
        <v>349</v>
      </c>
      <c r="O358" s="65">
        <f t="shared" si="61"/>
        <v>158</v>
      </c>
      <c r="P358" s="65">
        <f>P356-O356</f>
        <v>1</v>
      </c>
    </row>
  </sheetData>
  <customSheetViews>
    <customSheetView guid="{80EF10A5-2678-4C1D-86E7-17DD39078A9A}" scale="90" showPageBreaks="1" hiddenColumns="1" showRuler="0">
      <selection activeCell="E3" sqref="E3"/>
      <pageMargins left="0.75" right="0.75" top="1" bottom="1" header="0.5" footer="0.5"/>
      <pageSetup paperSize="9" orientation="portrait" horizontalDpi="4294967293" verticalDpi="4294967293" r:id="rId1"/>
      <headerFooter alignWithMargins="0"/>
    </customSheetView>
    <customSheetView guid="{4FB8C755-9528-4453-9812-9997A7EB2443}" scale="90" hiddenColumns="1">
      <selection activeCell="U2" sqref="U2"/>
      <pageMargins left="0.75" right="0.75" top="1" bottom="1" header="0.5" footer="0.5"/>
      <pageSetup paperSize="9" orientation="portrait" horizontalDpi="4294967293" verticalDpi="4294967293" r:id="rId2"/>
      <headerFooter alignWithMargins="0"/>
    </customSheetView>
  </customSheetViews>
  <mergeCells count="1">
    <mergeCell ref="U356:W356"/>
  </mergeCells>
  <phoneticPr fontId="3" type="noConversion"/>
  <conditionalFormatting sqref="X2:X18">
    <cfRule type="expression" dxfId="0" priority="6">
      <formula>$E$2=1</formula>
    </cfRule>
  </conditionalFormatting>
  <pageMargins left="0.75" right="0.75" top="1" bottom="1" header="0.5" footer="0.5"/>
  <pageSetup paperSize="9" orientation="portrait" horizontalDpi="4294967293" verticalDpi="4294967293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80EF10A5-2678-4C1D-86E7-17DD39078A9A}" showRuler="0">
      <pageMargins left="0.75" right="0.75" top="1" bottom="1" header="0.5" footer="0.5"/>
      <headerFooter alignWithMargins="0"/>
    </customSheetView>
    <customSheetView guid="{4FB8C755-9528-4453-9812-9997A7EB2443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80EF10A5-2678-4C1D-86E7-17DD39078A9A}" showRuler="0">
      <pageMargins left="0.75" right="0.75" top="1" bottom="1" header="0.5" footer="0.5"/>
      <headerFooter alignWithMargins="0"/>
    </customSheetView>
    <customSheetView guid="{4FB8C755-9528-4453-9812-9997A7EB2443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Moss</dc:creator>
  <cp:lastModifiedBy>David</cp:lastModifiedBy>
  <dcterms:created xsi:type="dcterms:W3CDTF">2007-03-24T21:13:27Z</dcterms:created>
  <dcterms:modified xsi:type="dcterms:W3CDTF">2012-05-06T22:11:53Z</dcterms:modified>
</cp:coreProperties>
</file>